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0" windowWidth="21840" windowHeight="12075" firstSheet="2" activeTab="2"/>
  </bookViews>
  <sheets>
    <sheet name="Sheet2" sheetId="2" state="hidden" r:id="rId1"/>
    <sheet name="Sheet3" sheetId="3" state="hidden" r:id="rId2"/>
    <sheet name="Metadata" sheetId="13" r:id="rId3"/>
    <sheet name="Summary table" sheetId="11" r:id="rId4"/>
    <sheet name="London vs England" sheetId="8" r:id="rId5"/>
    <sheet name="London variation" sheetId="12" r:id="rId6"/>
    <sheet name="RawdataLondon" sheetId="5" state="veryHidden" r:id="rId7"/>
    <sheet name="RawdataEngland" sheetId="6" state="veryHidden" r:id="rId8"/>
    <sheet name="Rawdatasectors" sheetId="7" state="veryHidden" r:id="rId9"/>
    <sheet name="Lookup" sheetId="9" state="veryHidden" r:id="rId10"/>
  </sheets>
  <definedNames>
    <definedName name="_xlnm._FilterDatabase" localSheetId="7" hidden="1">RawdataEngland!$A$1:$K$1</definedName>
    <definedName name="_xlnm._FilterDatabase" localSheetId="6" hidden="1">RawdataLondon!$A$1:$K$1</definedName>
    <definedName name="_xlnm._FilterDatabase" localSheetId="8" hidden="1">Rawdatasectors!$A$1:$K$169</definedName>
  </definedNames>
  <calcPr calcId="145621"/>
</workbook>
</file>

<file path=xl/calcChain.xml><?xml version="1.0" encoding="utf-8"?>
<calcChain xmlns="http://schemas.openxmlformats.org/spreadsheetml/2006/main">
  <c r="C4" i="8" l="1"/>
  <c r="P32" i="11" l="1"/>
  <c r="M32" i="11"/>
  <c r="J32" i="11"/>
  <c r="G32" i="11"/>
  <c r="D32" i="11"/>
  <c r="P31" i="11"/>
  <c r="M31" i="11"/>
  <c r="J31" i="11"/>
  <c r="G31" i="11"/>
  <c r="D31" i="11"/>
  <c r="P30" i="11"/>
  <c r="M30" i="11"/>
  <c r="J30" i="11"/>
  <c r="G30" i="11"/>
  <c r="D30" i="11"/>
  <c r="P29" i="11"/>
  <c r="M29" i="11"/>
  <c r="J29" i="11"/>
  <c r="G29" i="11"/>
  <c r="D29" i="11"/>
  <c r="P28" i="11"/>
  <c r="M28" i="11"/>
  <c r="J28" i="11"/>
  <c r="G28" i="11"/>
  <c r="D28" i="11"/>
  <c r="P27" i="11"/>
  <c r="M27" i="11"/>
  <c r="J27" i="11"/>
  <c r="G27" i="11"/>
  <c r="D27" i="11"/>
  <c r="P26" i="11"/>
  <c r="M26" i="11"/>
  <c r="J26" i="11"/>
  <c r="G26" i="11"/>
  <c r="D26" i="11"/>
  <c r="P25" i="11"/>
  <c r="M25" i="11"/>
  <c r="J25" i="11"/>
  <c r="G25" i="11"/>
  <c r="D25" i="11"/>
  <c r="P24" i="11"/>
  <c r="M24" i="11"/>
  <c r="J24" i="11"/>
  <c r="G24" i="11"/>
  <c r="D24" i="11"/>
  <c r="B3" i="12" l="1"/>
  <c r="D8" i="11"/>
  <c r="D9" i="11"/>
  <c r="D10" i="11"/>
  <c r="D11" i="11"/>
  <c r="D12" i="11"/>
  <c r="J9" i="11"/>
  <c r="N28" i="11"/>
  <c r="E25" i="11"/>
  <c r="H25" i="11"/>
  <c r="K25" i="11"/>
  <c r="N25" i="11"/>
  <c r="Q25" i="11"/>
  <c r="E26" i="11"/>
  <c r="H26" i="11"/>
  <c r="K26" i="11"/>
  <c r="N26" i="11"/>
  <c r="Q26" i="11"/>
  <c r="E27" i="11"/>
  <c r="H27" i="11"/>
  <c r="K27" i="11"/>
  <c r="N27" i="11"/>
  <c r="Q27" i="11"/>
  <c r="E28" i="11"/>
  <c r="H28" i="11"/>
  <c r="K28" i="11"/>
  <c r="Q28" i="11"/>
  <c r="E29" i="11"/>
  <c r="H29" i="11"/>
  <c r="K29" i="11"/>
  <c r="N29" i="11"/>
  <c r="Q29" i="11"/>
  <c r="E30" i="11"/>
  <c r="H30" i="11"/>
  <c r="K30" i="11"/>
  <c r="N30" i="11"/>
  <c r="Q30" i="11"/>
  <c r="E31" i="11"/>
  <c r="H31" i="11"/>
  <c r="K31" i="11"/>
  <c r="N31" i="11"/>
  <c r="Q31" i="11"/>
  <c r="E32" i="11"/>
  <c r="H32" i="11"/>
  <c r="K32" i="11"/>
  <c r="N32" i="11"/>
  <c r="Q32" i="11"/>
  <c r="H24" i="11"/>
  <c r="K24" i="11"/>
  <c r="N24" i="11"/>
  <c r="Q24" i="11"/>
  <c r="R15" i="11"/>
  <c r="O15" i="11"/>
  <c r="L15" i="11"/>
  <c r="I15" i="11"/>
  <c r="F15" i="11"/>
  <c r="R14" i="11"/>
  <c r="O14" i="11"/>
  <c r="L14" i="11"/>
  <c r="I14" i="11"/>
  <c r="F14" i="11"/>
  <c r="R13" i="11"/>
  <c r="O13" i="11"/>
  <c r="L13" i="11"/>
  <c r="I13" i="11"/>
  <c r="F13" i="11"/>
  <c r="R12" i="11"/>
  <c r="O12" i="11"/>
  <c r="L12" i="11"/>
  <c r="I12" i="11"/>
  <c r="F12" i="11"/>
  <c r="R11" i="11"/>
  <c r="O11" i="11"/>
  <c r="L11" i="11"/>
  <c r="I11" i="11"/>
  <c r="F11" i="11"/>
  <c r="R10" i="11"/>
  <c r="O10" i="11"/>
  <c r="L10" i="11"/>
  <c r="I10" i="11"/>
  <c r="F10" i="11"/>
  <c r="R9" i="11"/>
  <c r="O9" i="11"/>
  <c r="L9" i="11"/>
  <c r="I9" i="11"/>
  <c r="F9" i="11"/>
  <c r="R8" i="11"/>
  <c r="O8" i="11"/>
  <c r="L8" i="11"/>
  <c r="I8" i="11"/>
  <c r="F8" i="11"/>
  <c r="R7" i="11"/>
  <c r="O7" i="11"/>
  <c r="L7" i="11"/>
  <c r="I7" i="11"/>
  <c r="F7" i="11"/>
  <c r="R32" i="11"/>
  <c r="O32" i="11"/>
  <c r="L32" i="11"/>
  <c r="I32" i="11"/>
  <c r="F32" i="11"/>
  <c r="R31" i="11"/>
  <c r="O31" i="11"/>
  <c r="L31" i="11"/>
  <c r="I31" i="11"/>
  <c r="F31" i="11"/>
  <c r="R30" i="11"/>
  <c r="O30" i="11"/>
  <c r="L30" i="11"/>
  <c r="I30" i="11"/>
  <c r="F30" i="11"/>
  <c r="R29" i="11"/>
  <c r="O29" i="11"/>
  <c r="L29" i="11"/>
  <c r="I29" i="11"/>
  <c r="F29" i="11"/>
  <c r="R28" i="11"/>
  <c r="O28" i="11"/>
  <c r="L28" i="11"/>
  <c r="I28" i="11"/>
  <c r="F28" i="11"/>
  <c r="R27" i="11"/>
  <c r="O27" i="11"/>
  <c r="L27" i="11"/>
  <c r="I27" i="11"/>
  <c r="F27" i="11"/>
  <c r="R26" i="11"/>
  <c r="O26" i="11"/>
  <c r="L26" i="11"/>
  <c r="I26" i="11"/>
  <c r="F26" i="11"/>
  <c r="R25" i="11"/>
  <c r="O25" i="11"/>
  <c r="L25" i="11"/>
  <c r="I25" i="11"/>
  <c r="F25" i="11"/>
  <c r="R24" i="11"/>
  <c r="O24" i="11"/>
  <c r="L24" i="11"/>
  <c r="I24" i="11"/>
  <c r="F24" i="11"/>
  <c r="E24" i="11"/>
  <c r="E8" i="11"/>
  <c r="H8" i="11"/>
  <c r="K8" i="11"/>
  <c r="N8" i="11"/>
  <c r="Q8" i="11"/>
  <c r="E9" i="11"/>
  <c r="H9" i="11"/>
  <c r="K9" i="11"/>
  <c r="N9" i="11"/>
  <c r="Q9" i="11"/>
  <c r="E10" i="11"/>
  <c r="H10" i="11"/>
  <c r="K10" i="11"/>
  <c r="N10" i="11"/>
  <c r="Q10" i="11"/>
  <c r="E11" i="11"/>
  <c r="H11" i="11"/>
  <c r="K11" i="11"/>
  <c r="N11" i="11"/>
  <c r="Q11" i="11"/>
  <c r="E12" i="11"/>
  <c r="H12" i="11"/>
  <c r="K12" i="11"/>
  <c r="N12" i="11"/>
  <c r="Q12" i="11"/>
  <c r="E13" i="11"/>
  <c r="H13" i="11"/>
  <c r="K13" i="11"/>
  <c r="N13" i="11"/>
  <c r="Q13" i="11"/>
  <c r="E14" i="11"/>
  <c r="H14" i="11"/>
  <c r="K14" i="11"/>
  <c r="N14" i="11"/>
  <c r="Q14" i="11"/>
  <c r="E15" i="11"/>
  <c r="H15" i="11"/>
  <c r="K15" i="11"/>
  <c r="N15" i="11"/>
  <c r="Q15" i="11"/>
  <c r="H7" i="11"/>
  <c r="K7" i="11"/>
  <c r="N7" i="11"/>
  <c r="Q7" i="11"/>
  <c r="E7" i="11"/>
  <c r="G8" i="11"/>
  <c r="J8" i="11"/>
  <c r="M8" i="11"/>
  <c r="P8" i="11"/>
  <c r="G9" i="11"/>
  <c r="M9" i="11"/>
  <c r="P9" i="11"/>
  <c r="G10" i="11"/>
  <c r="J10" i="11"/>
  <c r="M10" i="11"/>
  <c r="P10" i="11"/>
  <c r="G11" i="11"/>
  <c r="J11" i="11"/>
  <c r="M11" i="11"/>
  <c r="P11" i="11"/>
  <c r="G12" i="11"/>
  <c r="J12" i="11"/>
  <c r="M12" i="11"/>
  <c r="P12" i="11"/>
  <c r="D13" i="11"/>
  <c r="G13" i="11"/>
  <c r="J13" i="11"/>
  <c r="M13" i="11"/>
  <c r="P13" i="11"/>
  <c r="D14" i="11"/>
  <c r="G14" i="11"/>
  <c r="J14" i="11"/>
  <c r="M14" i="11"/>
  <c r="P14" i="11"/>
  <c r="D15" i="11"/>
  <c r="G15" i="11"/>
  <c r="J15" i="11"/>
  <c r="M15" i="11"/>
  <c r="P15" i="11"/>
  <c r="G7" i="11"/>
  <c r="J7" i="11"/>
  <c r="M7" i="11"/>
  <c r="P7" i="11"/>
  <c r="D7" i="11"/>
  <c r="D3" i="8"/>
  <c r="K10" i="8"/>
  <c r="K8" i="8"/>
  <c r="L8" i="8"/>
  <c r="M8" i="8"/>
  <c r="N8" i="8"/>
  <c r="K9" i="8"/>
  <c r="L9" i="8"/>
  <c r="M9" i="8"/>
  <c r="N9" i="8"/>
  <c r="L10" i="8"/>
  <c r="M10" i="8"/>
  <c r="N10" i="8"/>
  <c r="K11" i="8"/>
  <c r="L11" i="8"/>
  <c r="M11" i="8"/>
  <c r="N11" i="8"/>
  <c r="K12" i="8"/>
  <c r="L12" i="8"/>
  <c r="M12" i="8"/>
  <c r="N12" i="8"/>
  <c r="N7" i="8"/>
  <c r="M7" i="8"/>
  <c r="L7" i="8"/>
  <c r="K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H7" i="8"/>
  <c r="G7" i="8"/>
  <c r="E8" i="8"/>
  <c r="E9" i="8"/>
  <c r="E10" i="8"/>
  <c r="E11" i="8"/>
  <c r="E12" i="8"/>
  <c r="E7" i="8"/>
  <c r="F7" i="8"/>
  <c r="AE9" i="12" l="1"/>
  <c r="AD9" i="12"/>
  <c r="V8" i="12"/>
  <c r="C3" i="12"/>
  <c r="L8" i="12"/>
  <c r="M10" i="12"/>
  <c r="AB10" i="12"/>
  <c r="AB9" i="12"/>
  <c r="AD12" i="12"/>
  <c r="V11" i="12"/>
  <c r="M12" i="12"/>
  <c r="AC12" i="12"/>
  <c r="X9" i="12"/>
  <c r="K12" i="12"/>
  <c r="AB12" i="12"/>
  <c r="V9" i="12"/>
  <c r="M11" i="12"/>
  <c r="R11" i="12"/>
  <c r="AD8" i="12"/>
  <c r="K8" i="12"/>
  <c r="AC8" i="12"/>
  <c r="R10" i="12"/>
  <c r="D11" i="12"/>
  <c r="M8" i="12"/>
  <c r="P11" i="12"/>
  <c r="AB7" i="12"/>
  <c r="AE12" i="12"/>
  <c r="AB8" i="12"/>
  <c r="R9" i="12"/>
  <c r="Y10" i="12"/>
  <c r="W9" i="12"/>
  <c r="S10" i="12"/>
  <c r="J12" i="12"/>
  <c r="J8" i="12"/>
  <c r="AB11" i="12"/>
  <c r="V12" i="12"/>
  <c r="P7" i="12"/>
  <c r="P9" i="12"/>
  <c r="K10" i="12"/>
  <c r="X10" i="12"/>
  <c r="AD10" i="12"/>
  <c r="X11" i="12"/>
  <c r="S12" i="12"/>
  <c r="S8" i="12"/>
  <c r="J10" i="12"/>
  <c r="W10" i="12"/>
  <c r="AC10" i="12"/>
  <c r="W11" i="12"/>
  <c r="R12" i="12"/>
  <c r="R8" i="12"/>
  <c r="M9" i="12"/>
  <c r="V10" i="12"/>
  <c r="AE11" i="12"/>
  <c r="Y12" i="12"/>
  <c r="Y8" i="12"/>
  <c r="Q12" i="12"/>
  <c r="Q10" i="12"/>
  <c r="Q8" i="12"/>
  <c r="L11" i="12"/>
  <c r="L9" i="12"/>
  <c r="AD11" i="12"/>
  <c r="X12" i="12"/>
  <c r="X8" i="12"/>
  <c r="P12" i="12"/>
  <c r="P10" i="12"/>
  <c r="P8" i="12"/>
  <c r="K11" i="12"/>
  <c r="K9" i="12"/>
  <c r="AC11" i="12"/>
  <c r="AC9" i="12"/>
  <c r="W12" i="12"/>
  <c r="W8" i="12"/>
  <c r="S11" i="12"/>
  <c r="S9" i="12"/>
  <c r="J7" i="12"/>
  <c r="J11" i="12"/>
  <c r="J9" i="12"/>
  <c r="AE10" i="12"/>
  <c r="AE8" i="12"/>
  <c r="Y11" i="12"/>
  <c r="Y9" i="12"/>
  <c r="AC7" i="12"/>
  <c r="Q11" i="12"/>
  <c r="Q9" i="12"/>
  <c r="L12" i="12"/>
  <c r="L10" i="12"/>
  <c r="AE7" i="12"/>
  <c r="D7" i="12"/>
  <c r="D12" i="12"/>
  <c r="F11" i="12"/>
  <c r="K7" i="12"/>
  <c r="AD7" i="12"/>
  <c r="D9" i="12"/>
  <c r="G7" i="12"/>
  <c r="M7" i="12"/>
  <c r="E10" i="12"/>
  <c r="E11" i="12"/>
  <c r="E8" i="12"/>
  <c r="F7" i="12"/>
  <c r="E12" i="12"/>
  <c r="X7" i="12"/>
  <c r="E7" i="12"/>
  <c r="D10" i="12"/>
  <c r="G12" i="12"/>
  <c r="G9" i="12"/>
  <c r="Q7" i="12"/>
  <c r="F12" i="12"/>
  <c r="F9" i="12"/>
  <c r="R7" i="12"/>
  <c r="G11" i="12"/>
  <c r="G8" i="12"/>
  <c r="S7" i="12"/>
  <c r="G10" i="12"/>
  <c r="D8" i="12"/>
  <c r="V7" i="12"/>
  <c r="W7" i="12"/>
  <c r="E9" i="12"/>
  <c r="L7" i="12"/>
  <c r="Y7" i="12"/>
  <c r="F10" i="12"/>
  <c r="F8" i="12"/>
  <c r="P12" i="8"/>
  <c r="P10" i="8"/>
  <c r="P8" i="8"/>
  <c r="I8" i="8"/>
  <c r="O12" i="8"/>
  <c r="J12" i="8"/>
  <c r="O7" i="8"/>
  <c r="P11" i="8"/>
  <c r="O9" i="8"/>
  <c r="P7" i="8"/>
  <c r="O11" i="8"/>
  <c r="P9" i="8"/>
  <c r="J10" i="8"/>
  <c r="O8" i="8"/>
  <c r="O10" i="8"/>
  <c r="J9" i="8"/>
  <c r="I11" i="8"/>
  <c r="J8" i="8"/>
  <c r="I9" i="8"/>
  <c r="I10" i="8"/>
  <c r="I12" i="8"/>
  <c r="J11" i="8"/>
  <c r="J7" i="8"/>
  <c r="I7" i="8"/>
  <c r="T12" i="12" l="1"/>
  <c r="Z12" i="12"/>
  <c r="O8" i="12"/>
  <c r="T9" i="12"/>
  <c r="N8" i="12"/>
  <c r="Z10" i="12"/>
  <c r="O11" i="12"/>
  <c r="U11" i="12"/>
  <c r="AG12" i="12"/>
  <c r="AA10" i="12"/>
  <c r="AF12" i="12"/>
  <c r="U12" i="12"/>
  <c r="T11" i="12"/>
  <c r="U9" i="12"/>
  <c r="AF10" i="12"/>
  <c r="Z9" i="12"/>
  <c r="Z11" i="12"/>
  <c r="AA9" i="12"/>
  <c r="AG10" i="12"/>
  <c r="AG9" i="12"/>
  <c r="T10" i="12"/>
  <c r="AG8" i="12"/>
  <c r="N11" i="12"/>
  <c r="O9" i="12"/>
  <c r="AG11" i="12"/>
  <c r="AF8" i="12"/>
  <c r="N10" i="12"/>
  <c r="AA11" i="12"/>
  <c r="O12" i="12"/>
  <c r="AF9" i="12"/>
  <c r="AA12" i="12"/>
  <c r="U10" i="12"/>
  <c r="U8" i="12"/>
  <c r="T8" i="12"/>
  <c r="H11" i="12"/>
  <c r="AF11" i="12"/>
  <c r="N12" i="12"/>
  <c r="AA8" i="12"/>
  <c r="O7" i="12"/>
  <c r="I11" i="12"/>
  <c r="O10" i="12"/>
  <c r="Z7" i="12"/>
  <c r="N9" i="12"/>
  <c r="Z8" i="12"/>
  <c r="AG7" i="12"/>
  <c r="AF7" i="12"/>
  <c r="I7" i="12"/>
  <c r="H10" i="12"/>
  <c r="H7" i="12"/>
  <c r="H8" i="12"/>
  <c r="U7" i="12"/>
  <c r="AA7" i="12"/>
  <c r="I9" i="12"/>
  <c r="I12" i="12"/>
  <c r="T7" i="12"/>
  <c r="H12" i="12"/>
  <c r="H9" i="12"/>
  <c r="N7" i="12"/>
  <c r="I8" i="12"/>
  <c r="I10" i="12"/>
</calcChain>
</file>

<file path=xl/sharedStrings.xml><?xml version="1.0" encoding="utf-8"?>
<sst xmlns="http://schemas.openxmlformats.org/spreadsheetml/2006/main" count="1441" uniqueCount="82">
  <si>
    <t>Site</t>
  </si>
  <si>
    <t>Stage</t>
  </si>
  <si>
    <t>London</t>
  </si>
  <si>
    <t>Bladder</t>
  </si>
  <si>
    <t>All</t>
  </si>
  <si>
    <t>X</t>
  </si>
  <si>
    <t>Breast</t>
  </si>
  <si>
    <t>Colorectal</t>
  </si>
  <si>
    <t>Kidney</t>
  </si>
  <si>
    <t>Lung</t>
  </si>
  <si>
    <t>Melanoma</t>
  </si>
  <si>
    <t>Prostate</t>
  </si>
  <si>
    <t>%</t>
  </si>
  <si>
    <t>LI</t>
  </si>
  <si>
    <t>UI</t>
  </si>
  <si>
    <t>Lower limit</t>
  </si>
  <si>
    <t>Upper limit</t>
  </si>
  <si>
    <t>All stages combined</t>
  </si>
  <si>
    <t>Stage 1</t>
  </si>
  <si>
    <t>Stage 2</t>
  </si>
  <si>
    <t>Stage 3</t>
  </si>
  <si>
    <t>Stage 4</t>
  </si>
  <si>
    <t>Stage not known</t>
  </si>
  <si>
    <t>n</t>
  </si>
  <si>
    <t>Cancer</t>
  </si>
  <si>
    <t>Region</t>
  </si>
  <si>
    <t>cohort_2012_2014</t>
  </si>
  <si>
    <t>England</t>
  </si>
  <si>
    <t>Persons</t>
  </si>
  <si>
    <t>x</t>
  </si>
  <si>
    <t>Ovarian</t>
  </si>
  <si>
    <t>Female</t>
  </si>
  <si>
    <t>Uterine</t>
  </si>
  <si>
    <t>Male</t>
  </si>
  <si>
    <t>north_central_london</t>
  </si>
  <si>
    <t>all</t>
  </si>
  <si>
    <t>north_east_london</t>
  </si>
  <si>
    <t>north_west_london</t>
  </si>
  <si>
    <t>rm_partners</t>
  </si>
  <si>
    <t>south_east_london</t>
  </si>
  <si>
    <t>south_west_london</t>
  </si>
  <si>
    <t>uclh</t>
  </si>
  <si>
    <t>Select site</t>
  </si>
  <si>
    <t>persons</t>
  </si>
  <si>
    <t>women</t>
  </si>
  <si>
    <t>men</t>
  </si>
  <si>
    <t>Bladder (C67)</t>
  </si>
  <si>
    <t>Breast (C50)</t>
  </si>
  <si>
    <t>Colorectal (C18 to C20)</t>
  </si>
  <si>
    <t>Kidney (C64)</t>
  </si>
  <si>
    <t>Lung (C33 to C34)</t>
  </si>
  <si>
    <t>Melanoma (C43)</t>
  </si>
  <si>
    <t>Ovary (C56 to C57)</t>
  </si>
  <si>
    <t>Prostate (C61)</t>
  </si>
  <si>
    <t>Uterus (C54 to C55)</t>
  </si>
  <si>
    <t>Stage unknown</t>
  </si>
  <si>
    <t>(%)</t>
  </si>
  <si>
    <t>Cancer 2</t>
  </si>
  <si>
    <t>Select site:</t>
  </si>
  <si>
    <t>North Central London</t>
  </si>
  <si>
    <t>North East London</t>
  </si>
  <si>
    <t>North West London</t>
  </si>
  <si>
    <t>South East London</t>
  </si>
  <si>
    <t>South West London</t>
  </si>
  <si>
    <t xml:space="preserve">Contents </t>
  </si>
  <si>
    <t xml:space="preserve">If you have any queries regarding any of these data, please contact: </t>
  </si>
  <si>
    <t>NCRASenquiries@phe.gov.uk</t>
  </si>
  <si>
    <t>Survival by stage for London compared to England</t>
  </si>
  <si>
    <t>Lower interval</t>
  </si>
  <si>
    <t>Upper interval</t>
  </si>
  <si>
    <t>Cohort</t>
  </si>
  <si>
    <t>Gender</t>
  </si>
  <si>
    <t>Survival</t>
  </si>
  <si>
    <t>Summary table</t>
  </si>
  <si>
    <t>Comparison of one-year survival by cancer type for London and England</t>
  </si>
  <si>
    <t>Comparison of one-year survival by cancer type by sector of London</t>
  </si>
  <si>
    <r>
      <t>This workbook presents the survival by stage figures for 2012 to 2014 pooled</t>
    </r>
    <r>
      <rPr>
        <b/>
        <sz val="12"/>
        <color theme="1"/>
        <rFont val="Arial"/>
        <family val="2"/>
      </rPr>
      <t>,</t>
    </r>
    <r>
      <rPr>
        <b/>
        <sz val="12"/>
        <color rgb="FF000000"/>
        <rFont val="Arial"/>
        <family val="2"/>
      </rPr>
      <t xml:space="preserve"> in London compared to England.  This is the supporting data for the data briefing entitled "Cancer survival by stage in London".</t>
    </r>
  </si>
  <si>
    <t>Summary of age-standardised one-year net survival for people diagnosed with selected cancers</t>
  </si>
  <si>
    <t>Adults, London, 2012-2014 pooled, followed up to 2015</t>
  </si>
  <si>
    <t>Adults, England, 2012-2014 pooled, followed up to 2015</t>
  </si>
  <si>
    <t xml:space="preserve">Intervals are 95% confidence intervals </t>
  </si>
  <si>
    <t>LI and UI are lower and upper limits of the 95% 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</si>
</sst>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rgb="FF98002E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98002E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8" fillId="0" borderId="0"/>
    <xf numFmtId="0" fontId="2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1" fillId="0" borderId="0" xfId="2" applyFont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3" fillId="2" borderId="1" xfId="0" applyFont="1" applyFill="1" applyBorder="1"/>
    <xf numFmtId="0" fontId="7" fillId="3" borderId="0" xfId="2" applyFont="1" applyFill="1"/>
    <xf numFmtId="0" fontId="8" fillId="3" borderId="0" xfId="2" applyFont="1" applyFill="1"/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2"/>
    <xf numFmtId="0" fontId="2" fillId="0" borderId="0" xfId="2"/>
    <xf numFmtId="0" fontId="9" fillId="0" borderId="0" xfId="2" applyFont="1"/>
    <xf numFmtId="0" fontId="10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3" fillId="3" borderId="0" xfId="0" applyFont="1" applyFill="1"/>
    <xf numFmtId="0" fontId="16" fillId="3" borderId="0" xfId="0" applyFont="1" applyFill="1"/>
    <xf numFmtId="0" fontId="19" fillId="3" borderId="0" xfId="3" applyFont="1" applyFill="1"/>
    <xf numFmtId="0" fontId="20" fillId="3" borderId="0" xfId="0" applyFont="1" applyFill="1"/>
    <xf numFmtId="0" fontId="12" fillId="3" borderId="0" xfId="0" applyFont="1" applyFill="1"/>
    <xf numFmtId="0" fontId="21" fillId="3" borderId="0" xfId="4" applyFill="1"/>
    <xf numFmtId="0" fontId="11" fillId="3" borderId="0" xfId="0" applyFont="1" applyFill="1"/>
    <xf numFmtId="0" fontId="22" fillId="3" borderId="0" xfId="0" applyFont="1" applyFill="1" applyAlignment="1">
      <alignment horizontal="left"/>
    </xf>
    <xf numFmtId="0" fontId="23" fillId="3" borderId="0" xfId="0" applyFont="1" applyFill="1"/>
    <xf numFmtId="0" fontId="24" fillId="3" borderId="0" xfId="0" applyFont="1" applyFill="1"/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vertical="center"/>
    </xf>
    <xf numFmtId="1" fontId="4" fillId="3" borderId="0" xfId="0" applyNumberFormat="1" applyFont="1" applyFill="1"/>
    <xf numFmtId="1" fontId="4" fillId="3" borderId="3" xfId="0" applyNumberFormat="1" applyFont="1" applyFill="1" applyBorder="1"/>
    <xf numFmtId="1" fontId="3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21" fillId="3" borderId="0" xfId="4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/>
    <cellStyle name="Normal 3" xfId="2"/>
    <cellStyle name="Normal 5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9994A"/>
      <color rgb="FF00549F"/>
      <color rgb="FFA4AEB5"/>
      <color rgb="FF00B092"/>
      <color rgb="FF822433"/>
      <color rgb="FF1A65A9"/>
      <color rgb="FFEAAB00"/>
      <color rgb="FF00A551"/>
      <color rgb="FFE4E7E9"/>
      <color rgb="FF3352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'London vs England'!$D$3</c:f>
          <c:strCache>
            <c:ptCount val="1"/>
            <c:pt idx="0">
              <c:v>One-year age-standardised net cancer survival for persons diagnosed with bladder cancer, by stage at diagnosis for London and England</c:v>
            </c:pt>
          </c:strCache>
        </c:strRef>
      </c:tx>
      <c:layout/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'London vs England'!$E$5:$J$5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00B092"/>
            </a:solidFill>
          </c:spPr>
          <c:invertIfNegative val="0"/>
          <c:dLbls>
            <c:dLbl>
              <c:idx val="0"/>
              <c:layout/>
              <c:tx>
                <c:strRef>
                  <c:f>'London vs England'!$E$7</c:f>
                  <c:strCache>
                    <c:ptCount val="1"/>
                    <c:pt idx="0">
                      <c:v>2,668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'London vs England'!$E$8</c:f>
                  <c:strCache>
                    <c:ptCount val="1"/>
                    <c:pt idx="0">
                      <c:v>704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'London vs England'!$E$9</c:f>
                  <c:strCache>
                    <c:ptCount val="1"/>
                    <c:pt idx="0">
                      <c:v>410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'London vs England'!$E$10</c:f>
                  <c:strCache>
                    <c:ptCount val="1"/>
                    <c:pt idx="0">
                      <c:v>120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'London vs England'!$E$11</c:f>
                  <c:strCache>
                    <c:ptCount val="1"/>
                    <c:pt idx="0">
                      <c:v>280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'London vs England'!$E$12</c:f>
                  <c:strCache>
                    <c:ptCount val="1"/>
                    <c:pt idx="0">
                      <c:v>1,156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'London vs England'!$J$7:$J$12</c:f>
                <c:numCache>
                  <c:formatCode>General</c:formatCode>
                  <c:ptCount val="6"/>
                  <c:pt idx="0">
                    <c:v>1.7000000000000028</c:v>
                  </c:pt>
                  <c:pt idx="1">
                    <c:v>2.2000000000000028</c:v>
                  </c:pt>
                  <c:pt idx="2">
                    <c:v>4.2999999999999972</c:v>
                  </c:pt>
                  <c:pt idx="3">
                    <c:v>8.2999999999999972</c:v>
                  </c:pt>
                  <c:pt idx="4">
                    <c:v>5.6999999999999957</c:v>
                  </c:pt>
                  <c:pt idx="5">
                    <c:v>2.5999999999999943</c:v>
                  </c:pt>
                </c:numCache>
              </c:numRef>
            </c:plus>
            <c:minus>
              <c:numRef>
                <c:f>'London vs England'!$I$7:$I$12</c:f>
                <c:numCache>
                  <c:formatCode>General</c:formatCode>
                  <c:ptCount val="6"/>
                  <c:pt idx="0">
                    <c:v>0.90000000000000568</c:v>
                  </c:pt>
                  <c:pt idx="1">
                    <c:v>1.2000000000000028</c:v>
                  </c:pt>
                  <c:pt idx="2">
                    <c:v>2.2000000000000028</c:v>
                  </c:pt>
                  <c:pt idx="3">
                    <c:v>4.2999999999999972</c:v>
                  </c:pt>
                  <c:pt idx="4">
                    <c:v>2.8999999999999986</c:v>
                  </c:pt>
                  <c:pt idx="5">
                    <c:v>1.2999999999999972</c:v>
                  </c:pt>
                </c:numCache>
              </c:numRef>
            </c:minus>
          </c:errBars>
          <c:cat>
            <c:strRef>
              <c:f>'London vs England'!$D$7:$D$12</c:f>
              <c:strCache>
                <c:ptCount val="6"/>
                <c:pt idx="0">
                  <c:v>All stages combined</c:v>
                </c:pt>
                <c:pt idx="1">
                  <c:v>Stage 1</c:v>
                </c:pt>
                <c:pt idx="2">
                  <c:v>Stage 2</c:v>
                </c:pt>
                <c:pt idx="3">
                  <c:v>Stage 3</c:v>
                </c:pt>
                <c:pt idx="4">
                  <c:v>Stage 4</c:v>
                </c:pt>
                <c:pt idx="5">
                  <c:v>Stage not known</c:v>
                </c:pt>
              </c:strCache>
            </c:strRef>
          </c:cat>
          <c:val>
            <c:numRef>
              <c:f>'London vs England'!$F$7:$F$12</c:f>
              <c:numCache>
                <c:formatCode>0</c:formatCode>
                <c:ptCount val="6"/>
                <c:pt idx="0">
                  <c:v>71.7</c:v>
                </c:pt>
                <c:pt idx="1">
                  <c:v>92.7</c:v>
                </c:pt>
                <c:pt idx="2">
                  <c:v>70.7</c:v>
                </c:pt>
                <c:pt idx="3">
                  <c:v>63.8</c:v>
                </c:pt>
                <c:pt idx="4">
                  <c:v>39</c:v>
                </c:pt>
                <c:pt idx="5">
                  <c:v>67.8</c:v>
                </c:pt>
              </c:numCache>
            </c:numRef>
          </c:val>
        </c:ser>
        <c:ser>
          <c:idx val="1"/>
          <c:order val="1"/>
          <c:tx>
            <c:strRef>
              <c:f>'London vs England'!$K$5:$P$5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822433"/>
            </a:solidFill>
          </c:spPr>
          <c:invertIfNegative val="0"/>
          <c:dLbls>
            <c:dLbl>
              <c:idx val="0"/>
              <c:layout/>
              <c:tx>
                <c:strRef>
                  <c:f>'London vs England'!$K$7</c:f>
                  <c:strCache>
                    <c:ptCount val="1"/>
                    <c:pt idx="0">
                      <c:v>25,868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'London vs England'!$K$8</c:f>
                  <c:strCache>
                    <c:ptCount val="1"/>
                    <c:pt idx="0">
                      <c:v>7,724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'London vs England'!$K$9</c:f>
                  <c:strCache>
                    <c:ptCount val="1"/>
                    <c:pt idx="0">
                      <c:v>4,659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'London vs England'!$K$10</c:f>
                  <c:strCache>
                    <c:ptCount val="1"/>
                    <c:pt idx="0">
                      <c:v>1,257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'London vs England'!$K$11</c:f>
                  <c:strCache>
                    <c:ptCount val="1"/>
                    <c:pt idx="0">
                      <c:v>3,048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'London vs England'!$K$12</c:f>
                  <c:strCache>
                    <c:ptCount val="1"/>
                    <c:pt idx="0">
                      <c:v>9,212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'London vs England'!$P$7:$P$12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0.70000000000000284</c:v>
                  </c:pt>
                  <c:pt idx="2">
                    <c:v>1.3000000000000114</c:v>
                  </c:pt>
                  <c:pt idx="3">
                    <c:v>2.6000000000000014</c:v>
                  </c:pt>
                  <c:pt idx="4">
                    <c:v>1.6999999999999957</c:v>
                  </c:pt>
                  <c:pt idx="5">
                    <c:v>1</c:v>
                  </c:pt>
                </c:numCache>
              </c:numRef>
            </c:plus>
            <c:minus>
              <c:numRef>
                <c:f>'London vs England'!$O$7:$O$12</c:f>
                <c:numCache>
                  <c:formatCode>General</c:formatCode>
                  <c:ptCount val="6"/>
                  <c:pt idx="0">
                    <c:v>0.19999999999998863</c:v>
                  </c:pt>
                  <c:pt idx="1">
                    <c:v>0.39999999999999147</c:v>
                  </c:pt>
                  <c:pt idx="2">
                    <c:v>0.60000000000000853</c:v>
                  </c:pt>
                  <c:pt idx="3">
                    <c:v>1.3000000000000043</c:v>
                  </c:pt>
                  <c:pt idx="4">
                    <c:v>0.89999999999999858</c:v>
                  </c:pt>
                  <c:pt idx="5">
                    <c:v>0.5</c:v>
                  </c:pt>
                </c:numCache>
              </c:numRef>
            </c:minus>
          </c:errBars>
          <c:cat>
            <c:strRef>
              <c:f>'London vs England'!$D$7:$D$12</c:f>
              <c:strCache>
                <c:ptCount val="6"/>
                <c:pt idx="0">
                  <c:v>All stages combined</c:v>
                </c:pt>
                <c:pt idx="1">
                  <c:v>Stage 1</c:v>
                </c:pt>
                <c:pt idx="2">
                  <c:v>Stage 2</c:v>
                </c:pt>
                <c:pt idx="3">
                  <c:v>Stage 3</c:v>
                </c:pt>
                <c:pt idx="4">
                  <c:v>Stage 4</c:v>
                </c:pt>
                <c:pt idx="5">
                  <c:v>Stage not known</c:v>
                </c:pt>
              </c:strCache>
            </c:strRef>
          </c:cat>
          <c:val>
            <c:numRef>
              <c:f>'London vs England'!$L$7:$L$12</c:f>
              <c:numCache>
                <c:formatCode>0</c:formatCode>
                <c:ptCount val="6"/>
                <c:pt idx="0">
                  <c:v>71.099999999999994</c:v>
                </c:pt>
                <c:pt idx="1">
                  <c:v>94.6</c:v>
                </c:pt>
                <c:pt idx="2">
                  <c:v>69.7</c:v>
                </c:pt>
                <c:pt idx="3">
                  <c:v>64.2</c:v>
                </c:pt>
                <c:pt idx="4">
                  <c:v>34.1</c:v>
                </c:pt>
                <c:pt idx="5">
                  <c:v>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16512"/>
        <c:axId val="129218048"/>
      </c:barChart>
      <c:catAx>
        <c:axId val="12921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18048"/>
        <c:crosses val="autoZero"/>
        <c:auto val="1"/>
        <c:lblAlgn val="ctr"/>
        <c:lblOffset val="100"/>
        <c:noMultiLvlLbl val="0"/>
      </c:catAx>
      <c:valAx>
        <c:axId val="1292180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One-year</a:t>
                </a:r>
                <a:r>
                  <a:rPr lang="en-US" baseline="0"/>
                  <a:t> age-standardised </a:t>
                </a:r>
                <a:r>
                  <a:rPr lang="en-US"/>
                  <a:t>net survival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9216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'London variation'!$C$3</c:f>
          <c:strCache>
            <c:ptCount val="1"/>
            <c:pt idx="0">
              <c:v>One-year age-standardised net cancer survival for female diagnosed with breast cancer, by stage at diagnosis and geographical sector of London</c:v>
            </c:pt>
          </c:strCache>
        </c:strRef>
      </c:tx>
      <c:layout/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'London variation'!$D$5:$G$5</c:f>
              <c:strCache>
                <c:ptCount val="1"/>
                <c:pt idx="0">
                  <c:v>North Central London</c:v>
                </c:pt>
              </c:strCache>
            </c:strRef>
          </c:tx>
          <c:spPr>
            <a:solidFill>
              <a:srgbClr val="8224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'London variation'!$D$7</c:f>
                  <c:strCache>
                    <c:ptCount val="1"/>
                    <c:pt idx="0">
                      <c:v>2583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'London variation'!$D$8</c:f>
                  <c:strCache>
                    <c:ptCount val="1"/>
                    <c:pt idx="0">
                      <c:v>798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'London variation'!$D$9</c:f>
                  <c:strCache>
                    <c:ptCount val="1"/>
                    <c:pt idx="0">
                      <c:v>978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'London variation'!$D$10</c:f>
                  <c:strCache>
                    <c:ptCount val="1"/>
                    <c:pt idx="0">
                      <c:v>249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'London variation'!$D$11</c:f>
                  <c:strCache>
                    <c:ptCount val="1"/>
                    <c:pt idx="0">
                      <c:v>213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'London variation'!$D$12</c:f>
                  <c:strCache>
                    <c:ptCount val="1"/>
                    <c:pt idx="0">
                      <c:v>374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'London variation'!$I$7:$I$12</c:f>
                <c:numCache>
                  <c:formatCode>General</c:formatCode>
                  <c:ptCount val="6"/>
                  <c:pt idx="0">
                    <c:v>1.0999999999999943</c:v>
                  </c:pt>
                  <c:pt idx="1">
                    <c:v>1.5999999999999943</c:v>
                  </c:pt>
                  <c:pt idx="2">
                    <c:v>1.2999999999999972</c:v>
                  </c:pt>
                  <c:pt idx="3">
                    <c:v>3.3999999999999915</c:v>
                  </c:pt>
                  <c:pt idx="4">
                    <c:v>6</c:v>
                  </c:pt>
                  <c:pt idx="5">
                    <c:v>3.2999999999999972</c:v>
                  </c:pt>
                </c:numCache>
              </c:numRef>
            </c:plus>
            <c:minus>
              <c:numRef>
                <c:f>'London variation'!$H$7:$H$12</c:f>
                <c:numCache>
                  <c:formatCode>General</c:formatCode>
                  <c:ptCount val="6"/>
                  <c:pt idx="0">
                    <c:v>0.59999999999999432</c:v>
                  </c:pt>
                  <c:pt idx="1">
                    <c:v>1.2000000000000028</c:v>
                  </c:pt>
                  <c:pt idx="2">
                    <c:v>0.89999999999999147</c:v>
                  </c:pt>
                  <c:pt idx="3">
                    <c:v>1.8999999999999915</c:v>
                  </c:pt>
                  <c:pt idx="4">
                    <c:v>3.0999999999999943</c:v>
                  </c:pt>
                  <c:pt idx="5">
                    <c:v>1.7999999999999972</c:v>
                  </c:pt>
                </c:numCache>
              </c:numRef>
            </c:minus>
          </c:errBars>
          <c:cat>
            <c:strRef>
              <c:f>'London variation'!$C$7:$C$12</c:f>
              <c:strCache>
                <c:ptCount val="6"/>
                <c:pt idx="0">
                  <c:v>All stages combined</c:v>
                </c:pt>
                <c:pt idx="1">
                  <c:v>Stage 1</c:v>
                </c:pt>
                <c:pt idx="2">
                  <c:v>Stage 2</c:v>
                </c:pt>
                <c:pt idx="3">
                  <c:v>Stage 3</c:v>
                </c:pt>
                <c:pt idx="4">
                  <c:v>Stage 4</c:v>
                </c:pt>
                <c:pt idx="5">
                  <c:v>Stage not known</c:v>
                </c:pt>
              </c:strCache>
            </c:strRef>
          </c:cat>
          <c:val>
            <c:numRef>
              <c:f>'London variation'!$E$7:$E$12</c:f>
              <c:numCache>
                <c:formatCode>#,##0.0</c:formatCode>
                <c:ptCount val="6"/>
                <c:pt idx="0">
                  <c:v>95.1</c:v>
                </c:pt>
                <c:pt idx="1">
                  <c:v>99.4</c:v>
                </c:pt>
                <c:pt idx="2">
                  <c:v>99.3</c:v>
                </c:pt>
                <c:pt idx="3">
                  <c:v>94.6</c:v>
                </c:pt>
                <c:pt idx="4">
                  <c:v>71.3</c:v>
                </c:pt>
                <c:pt idx="5">
                  <c:v>91.3</c:v>
                </c:pt>
              </c:numCache>
            </c:numRef>
          </c:val>
        </c:ser>
        <c:ser>
          <c:idx val="1"/>
          <c:order val="1"/>
          <c:tx>
            <c:strRef>
              <c:f>'London variation'!$J$5:$M$5</c:f>
              <c:strCache>
                <c:ptCount val="1"/>
                <c:pt idx="0">
                  <c:v>North East London</c:v>
                </c:pt>
              </c:strCache>
            </c:strRef>
          </c:tx>
          <c:spPr>
            <a:solidFill>
              <a:srgbClr val="00B092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'London variation'!$J$7</c:f>
                  <c:strCache>
                    <c:ptCount val="1"/>
                    <c:pt idx="0">
                      <c:v>5477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'London variation'!$J$8</c:f>
                  <c:strCache>
                    <c:ptCount val="1"/>
                    <c:pt idx="0">
                      <c:v>1845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'London variation'!$J$9</c:f>
                  <c:strCache>
                    <c:ptCount val="1"/>
                    <c:pt idx="0">
                      <c:v>2021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'London variation'!$J$10</c:f>
                  <c:strCache>
                    <c:ptCount val="1"/>
                    <c:pt idx="0">
                      <c:v>606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'London variation'!$J$11</c:f>
                  <c:strCache>
                    <c:ptCount val="1"/>
                    <c:pt idx="0">
                      <c:v>379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'London variation'!$J$12</c:f>
                  <c:strCache>
                    <c:ptCount val="1"/>
                    <c:pt idx="0">
                      <c:v>686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'London variation'!$O$7:$O$12</c:f>
                <c:numCache>
                  <c:formatCode>General</c:formatCode>
                  <c:ptCount val="6"/>
                  <c:pt idx="0">
                    <c:v>0.70000000000000284</c:v>
                  </c:pt>
                  <c:pt idx="1">
                    <c:v>1</c:v>
                  </c:pt>
                  <c:pt idx="2">
                    <c:v>0.89999999999999147</c:v>
                  </c:pt>
                  <c:pt idx="3">
                    <c:v>2</c:v>
                  </c:pt>
                  <c:pt idx="4">
                    <c:v>4.5999999999999943</c:v>
                  </c:pt>
                  <c:pt idx="5">
                    <c:v>2.8000000000000114</c:v>
                  </c:pt>
                </c:numCache>
              </c:numRef>
            </c:plus>
            <c:minus>
              <c:numRef>
                <c:f>'London variation'!$N$7:$N$12</c:f>
                <c:numCache>
                  <c:formatCode>General</c:formatCode>
                  <c:ptCount val="6"/>
                  <c:pt idx="0">
                    <c:v>0.40000000000000568</c:v>
                  </c:pt>
                  <c:pt idx="1">
                    <c:v>0.70000000000000284</c:v>
                  </c:pt>
                  <c:pt idx="2">
                    <c:v>0.59999999999999432</c:v>
                  </c:pt>
                  <c:pt idx="3">
                    <c:v>1.0999999999999943</c:v>
                  </c:pt>
                  <c:pt idx="4">
                    <c:v>2.4000000000000057</c:v>
                  </c:pt>
                  <c:pt idx="5">
                    <c:v>1.4000000000000057</c:v>
                  </c:pt>
                </c:numCache>
              </c:numRef>
            </c:minus>
          </c:errBars>
          <c:cat>
            <c:strRef>
              <c:f>'London variation'!$C$7:$C$12</c:f>
              <c:strCache>
                <c:ptCount val="6"/>
                <c:pt idx="0">
                  <c:v>All stages combined</c:v>
                </c:pt>
                <c:pt idx="1">
                  <c:v>Stage 1</c:v>
                </c:pt>
                <c:pt idx="2">
                  <c:v>Stage 2</c:v>
                </c:pt>
                <c:pt idx="3">
                  <c:v>Stage 3</c:v>
                </c:pt>
                <c:pt idx="4">
                  <c:v>Stage 4</c:v>
                </c:pt>
                <c:pt idx="5">
                  <c:v>Stage not known</c:v>
                </c:pt>
              </c:strCache>
            </c:strRef>
          </c:cat>
          <c:val>
            <c:numRef>
              <c:f>'London variation'!$K$7:$K$12</c:f>
              <c:numCache>
                <c:formatCode>#,##0.0</c:formatCode>
                <c:ptCount val="6"/>
                <c:pt idx="0">
                  <c:v>95</c:v>
                </c:pt>
                <c:pt idx="1">
                  <c:v>99.4</c:v>
                </c:pt>
                <c:pt idx="2">
                  <c:v>99.3</c:v>
                </c:pt>
                <c:pt idx="3">
                  <c:v>96.3</c:v>
                </c:pt>
                <c:pt idx="4">
                  <c:v>68.900000000000006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tx>
            <c:strRef>
              <c:f>'London variation'!$P$5:$S$5</c:f>
              <c:strCache>
                <c:ptCount val="1"/>
                <c:pt idx="0">
                  <c:v>North West London</c:v>
                </c:pt>
              </c:strCache>
            </c:strRef>
          </c:tx>
          <c:spPr>
            <a:solidFill>
              <a:srgbClr val="A4AEB5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'London variation'!$P$7</c:f>
                  <c:strCache>
                    <c:ptCount val="1"/>
                    <c:pt idx="0">
                      <c:v>3704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'London variation'!$P$8</c:f>
                  <c:strCache>
                    <c:ptCount val="1"/>
                    <c:pt idx="0">
                      <c:v>1145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'London variation'!$P$9</c:f>
                  <c:strCache>
                    <c:ptCount val="1"/>
                    <c:pt idx="0">
                      <c:v>1280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'London variation'!$P$10</c:f>
                  <c:strCache>
                    <c:ptCount val="1"/>
                    <c:pt idx="0">
                      <c:v>379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'London variation'!$P$11</c:f>
                  <c:strCache>
                    <c:ptCount val="1"/>
                    <c:pt idx="0">
                      <c:v>238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'London variation'!$P$12</c:f>
                  <c:strCache>
                    <c:ptCount val="1"/>
                    <c:pt idx="0">
                      <c:v>688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'London variation'!$U$7:$U$12</c:f>
                <c:numCache>
                  <c:formatCode>General</c:formatCode>
                  <c:ptCount val="6"/>
                  <c:pt idx="0">
                    <c:v>0.90000000000000568</c:v>
                  </c:pt>
                  <c:pt idx="1">
                    <c:v>0</c:v>
                  </c:pt>
                  <c:pt idx="2">
                    <c:v>0</c:v>
                  </c:pt>
                  <c:pt idx="3">
                    <c:v>2.7999999999999972</c:v>
                  </c:pt>
                  <c:pt idx="4">
                    <c:v>5.9000000000000057</c:v>
                  </c:pt>
                  <c:pt idx="5">
                    <c:v>2.2999999999999972</c:v>
                  </c:pt>
                </c:numCache>
              </c:numRef>
            </c:plus>
            <c:minus>
              <c:numRef>
                <c:f>'London variation'!$T$7:$T$12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</c:v>
                  </c:pt>
                  <c:pt idx="2">
                    <c:v>0</c:v>
                  </c:pt>
                  <c:pt idx="3">
                    <c:v>1.5999999999999943</c:v>
                  </c:pt>
                  <c:pt idx="4">
                    <c:v>3.1000000000000085</c:v>
                  </c:pt>
                  <c:pt idx="5">
                    <c:v>1.2000000000000028</c:v>
                  </c:pt>
                </c:numCache>
              </c:numRef>
            </c:minus>
          </c:errBars>
          <c:cat>
            <c:strRef>
              <c:f>'London variation'!$C$7:$C$12</c:f>
              <c:strCache>
                <c:ptCount val="6"/>
                <c:pt idx="0">
                  <c:v>All stages combined</c:v>
                </c:pt>
                <c:pt idx="1">
                  <c:v>Stage 1</c:v>
                </c:pt>
                <c:pt idx="2">
                  <c:v>Stage 2</c:v>
                </c:pt>
                <c:pt idx="3">
                  <c:v>Stage 3</c:v>
                </c:pt>
                <c:pt idx="4">
                  <c:v>Stage 4</c:v>
                </c:pt>
                <c:pt idx="5">
                  <c:v>Stage not known</c:v>
                </c:pt>
              </c:strCache>
            </c:strRef>
          </c:cat>
          <c:val>
            <c:numRef>
              <c:f>'London variation'!$Q$7:$Q$12</c:f>
              <c:numCache>
                <c:formatCode>#,##0.0</c:formatCode>
                <c:ptCount val="6"/>
                <c:pt idx="0">
                  <c:v>96.1</c:v>
                </c:pt>
                <c:pt idx="1">
                  <c:v>100.3</c:v>
                </c:pt>
                <c:pt idx="2">
                  <c:v>100.1</c:v>
                </c:pt>
                <c:pt idx="3">
                  <c:v>95.3</c:v>
                </c:pt>
                <c:pt idx="4">
                  <c:v>69.2</c:v>
                </c:pt>
                <c:pt idx="5">
                  <c:v>92</c:v>
                </c:pt>
              </c:numCache>
            </c:numRef>
          </c:val>
        </c:ser>
        <c:ser>
          <c:idx val="3"/>
          <c:order val="3"/>
          <c:tx>
            <c:strRef>
              <c:f>'London variation'!$V$5:$Y$5</c:f>
              <c:strCache>
                <c:ptCount val="1"/>
                <c:pt idx="0">
                  <c:v>South East London</c:v>
                </c:pt>
              </c:strCache>
            </c:strRef>
          </c:tx>
          <c:spPr>
            <a:solidFill>
              <a:srgbClr val="00549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'London variation'!$V$7</c:f>
                  <c:strCache>
                    <c:ptCount val="1"/>
                    <c:pt idx="0">
                      <c:v>3151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'London variation'!$V$8</c:f>
                  <c:strCache>
                    <c:ptCount val="1"/>
                    <c:pt idx="0">
                      <c:v>1114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'London variation'!$V$9</c:f>
                  <c:strCache>
                    <c:ptCount val="1"/>
                    <c:pt idx="0">
                      <c:v>1086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'London variation'!$V$10</c:f>
                  <c:strCache>
                    <c:ptCount val="1"/>
                    <c:pt idx="0">
                      <c:v>350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'London variation'!$V$11</c:f>
                  <c:strCache>
                    <c:ptCount val="1"/>
                    <c:pt idx="0">
                      <c:v>197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'London variation'!$V$12</c:f>
                  <c:strCache>
                    <c:ptCount val="1"/>
                    <c:pt idx="0">
                      <c:v>434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'London variation'!$AA$7:$AA$12</c:f>
                <c:numCache>
                  <c:formatCode>General</c:formatCode>
                  <c:ptCount val="6"/>
                  <c:pt idx="0">
                    <c:v>0.90000000000000568</c:v>
                  </c:pt>
                  <c:pt idx="1">
                    <c:v>6.7000000000000028</c:v>
                  </c:pt>
                  <c:pt idx="2">
                    <c:v>1.2000000000000028</c:v>
                  </c:pt>
                  <c:pt idx="3">
                    <c:v>3.1000000000000085</c:v>
                  </c:pt>
                  <c:pt idx="4">
                    <c:v>6.5</c:v>
                  </c:pt>
                  <c:pt idx="5">
                    <c:v>3</c:v>
                  </c:pt>
                </c:numCache>
              </c:numRef>
            </c:plus>
            <c:minus>
              <c:numRef>
                <c:f>'London variation'!$Z$7:$Z$12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6.6000000000000085</c:v>
                  </c:pt>
                  <c:pt idx="2">
                    <c:v>0.70000000000000284</c:v>
                  </c:pt>
                  <c:pt idx="3">
                    <c:v>1.7000000000000028</c:v>
                  </c:pt>
                  <c:pt idx="4">
                    <c:v>3.3999999999999915</c:v>
                  </c:pt>
                  <c:pt idx="5">
                    <c:v>1.6000000000000085</c:v>
                  </c:pt>
                </c:numCache>
              </c:numRef>
            </c:minus>
          </c:errBars>
          <c:cat>
            <c:strRef>
              <c:f>'London variation'!$C$7:$C$12</c:f>
              <c:strCache>
                <c:ptCount val="6"/>
                <c:pt idx="0">
                  <c:v>All stages combined</c:v>
                </c:pt>
                <c:pt idx="1">
                  <c:v>Stage 1</c:v>
                </c:pt>
                <c:pt idx="2">
                  <c:v>Stage 2</c:v>
                </c:pt>
                <c:pt idx="3">
                  <c:v>Stage 3</c:v>
                </c:pt>
                <c:pt idx="4">
                  <c:v>Stage 4</c:v>
                </c:pt>
                <c:pt idx="5">
                  <c:v>Stage not known</c:v>
                </c:pt>
              </c:strCache>
            </c:strRef>
          </c:cat>
          <c:val>
            <c:numRef>
              <c:f>'London variation'!$W$7:$W$12</c:f>
              <c:numCache>
                <c:formatCode>#,##0.0</c:formatCode>
                <c:ptCount val="6"/>
                <c:pt idx="0">
                  <c:v>95.3</c:v>
                </c:pt>
                <c:pt idx="1">
                  <c:v>99.9</c:v>
                </c:pt>
                <c:pt idx="2">
                  <c:v>98.3</c:v>
                </c:pt>
                <c:pt idx="3">
                  <c:v>94</c:v>
                </c:pt>
                <c:pt idx="4">
                  <c:v>68.3</c:v>
                </c:pt>
                <c:pt idx="5">
                  <c:v>89.9</c:v>
                </c:pt>
              </c:numCache>
            </c:numRef>
          </c:val>
        </c:ser>
        <c:ser>
          <c:idx val="4"/>
          <c:order val="4"/>
          <c:tx>
            <c:strRef>
              <c:f>'London variation'!$AB$5:$AE$5</c:f>
              <c:strCache>
                <c:ptCount val="1"/>
                <c:pt idx="0">
                  <c:v>South West London</c:v>
                </c:pt>
              </c:strCache>
            </c:strRef>
          </c:tx>
          <c:spPr>
            <a:solidFill>
              <a:srgbClr val="E9994A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'London variation'!$AB$7</c:f>
                  <c:strCache>
                    <c:ptCount val="1"/>
                    <c:pt idx="0">
                      <c:v>2874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'London variation'!$AB$8</c:f>
                  <c:strCache>
                    <c:ptCount val="1"/>
                    <c:pt idx="0">
                      <c:v>638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'London variation'!$AB$9</c:f>
                  <c:strCache>
                    <c:ptCount val="1"/>
                    <c:pt idx="0">
                      <c:v>941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'London variation'!$AB$10</c:f>
                  <c:strCache>
                    <c:ptCount val="1"/>
                    <c:pt idx="0">
                      <c:v>254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'London variation'!$AB$11</c:f>
                  <c:strCache>
                    <c:ptCount val="1"/>
                    <c:pt idx="0">
                      <c:v>198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'London variation'!$AB$12</c:f>
                  <c:strCache>
                    <c:ptCount val="1"/>
                    <c:pt idx="0">
                      <c:v>669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'London variation'!$AG$7:$AG$12</c:f>
                <c:numCache>
                  <c:formatCode>General</c:formatCode>
                  <c:ptCount val="6"/>
                  <c:pt idx="0">
                    <c:v>1</c:v>
                  </c:pt>
                  <c:pt idx="1">
                    <c:v>1.5</c:v>
                  </c:pt>
                  <c:pt idx="2">
                    <c:v>1.3000000000000114</c:v>
                  </c:pt>
                  <c:pt idx="3">
                    <c:v>3.2999999999999972</c:v>
                  </c:pt>
                  <c:pt idx="4">
                    <c:v>6.4000000000000057</c:v>
                  </c:pt>
                  <c:pt idx="5">
                    <c:v>2.4000000000000057</c:v>
                  </c:pt>
                </c:numCache>
              </c:numRef>
            </c:plus>
            <c:minus>
              <c:numRef>
                <c:f>'London variation'!$AF$7:$AF$12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1</c:v>
                  </c:pt>
                  <c:pt idx="2">
                    <c:v>0.80000000000001137</c:v>
                  </c:pt>
                  <c:pt idx="3">
                    <c:v>1.9000000000000057</c:v>
                  </c:pt>
                  <c:pt idx="4">
                    <c:v>3.3000000000000114</c:v>
                  </c:pt>
                  <c:pt idx="5">
                    <c:v>1.3000000000000114</c:v>
                  </c:pt>
                </c:numCache>
              </c:numRef>
            </c:minus>
          </c:errBars>
          <c:cat>
            <c:strRef>
              <c:f>'London variation'!$C$7:$C$12</c:f>
              <c:strCache>
                <c:ptCount val="6"/>
                <c:pt idx="0">
                  <c:v>All stages combined</c:v>
                </c:pt>
                <c:pt idx="1">
                  <c:v>Stage 1</c:v>
                </c:pt>
                <c:pt idx="2">
                  <c:v>Stage 2</c:v>
                </c:pt>
                <c:pt idx="3">
                  <c:v>Stage 3</c:v>
                </c:pt>
                <c:pt idx="4">
                  <c:v>Stage 4</c:v>
                </c:pt>
                <c:pt idx="5">
                  <c:v>Stage not known</c:v>
                </c:pt>
              </c:strCache>
            </c:strRef>
          </c:cat>
          <c:val>
            <c:numRef>
              <c:f>'London variation'!$AC$7:$AC$12</c:f>
              <c:numCache>
                <c:formatCode>#,##0.0</c:formatCode>
                <c:ptCount val="6"/>
                <c:pt idx="0">
                  <c:v>95.1</c:v>
                </c:pt>
                <c:pt idx="1">
                  <c:v>98.9</c:v>
                </c:pt>
                <c:pt idx="2">
                  <c:v>98.9</c:v>
                </c:pt>
                <c:pt idx="3">
                  <c:v>95.7</c:v>
                </c:pt>
                <c:pt idx="4">
                  <c:v>68.400000000000006</c:v>
                </c:pt>
                <c:pt idx="5">
                  <c:v>92.4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79264"/>
        <c:axId val="133180800"/>
      </c:barChart>
      <c:catAx>
        <c:axId val="13317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80800"/>
        <c:crosses val="autoZero"/>
        <c:auto val="1"/>
        <c:lblAlgn val="ctr"/>
        <c:lblOffset val="100"/>
        <c:noMultiLvlLbl val="0"/>
      </c:catAx>
      <c:valAx>
        <c:axId val="1331808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+mn-lt"/>
                  </a:defRPr>
                </a:pPr>
                <a:r>
                  <a:rPr lang="en-US" sz="1000" b="1" i="0" baseline="0">
                    <a:effectLst/>
                    <a:latin typeface="+mn-lt"/>
                    <a:cs typeface="Arial" panose="020B0604020202020204" pitchFamily="34" charset="0"/>
                  </a:rPr>
                  <a:t>One-year age-standardised net survival (%)</a:t>
                </a:r>
                <a:endParaRPr lang="en-GB" sz="1000">
                  <a:effectLst/>
                  <a:latin typeface="+mn-lt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33179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5</xdr:row>
      <xdr:rowOff>161925</xdr:rowOff>
    </xdr:from>
    <xdr:to>
      <xdr:col>9</xdr:col>
      <xdr:colOff>66674</xdr:colOff>
      <xdr:row>18</xdr:row>
      <xdr:rowOff>66675</xdr:rowOff>
    </xdr:to>
    <xdr:sp macro="" textlink="">
      <xdr:nvSpPr>
        <xdr:cNvPr id="3" name="Rectangle 2"/>
        <xdr:cNvSpPr/>
      </xdr:nvSpPr>
      <xdr:spPr>
        <a:xfrm>
          <a:off x="114299" y="1847850"/>
          <a:ext cx="9191625" cy="3657600"/>
        </a:xfrm>
        <a:prstGeom prst="rect">
          <a:avLst/>
        </a:prstGeom>
        <a:noFill/>
        <a:ln w="19050">
          <a:solidFill>
            <a:srgbClr val="00B09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1362075</xdr:colOff>
      <xdr:row>4</xdr:row>
      <xdr:rowOff>257175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4954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14</xdr:row>
      <xdr:rowOff>100012</xdr:rowOff>
    </xdr:from>
    <xdr:to>
      <xdr:col>17</xdr:col>
      <xdr:colOff>66674</xdr:colOff>
      <xdr:row>45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93289</xdr:colOff>
      <xdr:row>17</xdr:row>
      <xdr:rowOff>20592</xdr:rowOff>
    </xdr:from>
    <xdr:to>
      <xdr:col>23</xdr:col>
      <xdr:colOff>582705</xdr:colOff>
      <xdr:row>59</xdr:row>
      <xdr:rowOff>122706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CRASenquiries@phe.gov.u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4"/>
  <sheetViews>
    <sheetView workbookViewId="0">
      <selection activeCell="B23" sqref="B23"/>
    </sheetView>
  </sheetViews>
  <sheetFormatPr defaultRowHeight="15"/>
  <sheetData>
    <row r="1" spans="1:5">
      <c r="A1" t="s">
        <v>24</v>
      </c>
      <c r="D1" t="s">
        <v>57</v>
      </c>
    </row>
    <row r="2" spans="1:5">
      <c r="A2" s="11" t="s">
        <v>3</v>
      </c>
      <c r="B2" t="s">
        <v>43</v>
      </c>
      <c r="D2" s="11" t="s">
        <v>6</v>
      </c>
      <c r="E2" t="s">
        <v>31</v>
      </c>
    </row>
    <row r="3" spans="1:5">
      <c r="A3" s="11" t="s">
        <v>6</v>
      </c>
      <c r="B3" t="s">
        <v>44</v>
      </c>
      <c r="D3" s="11" t="s">
        <v>7</v>
      </c>
      <c r="E3" t="s">
        <v>28</v>
      </c>
    </row>
    <row r="4" spans="1:5">
      <c r="A4" s="11" t="s">
        <v>7</v>
      </c>
      <c r="B4" t="s">
        <v>43</v>
      </c>
      <c r="D4" s="11" t="s">
        <v>9</v>
      </c>
      <c r="E4" t="s">
        <v>28</v>
      </c>
    </row>
    <row r="5" spans="1:5">
      <c r="A5" s="11" t="s">
        <v>8</v>
      </c>
      <c r="B5" t="s">
        <v>43</v>
      </c>
      <c r="D5" s="11" t="s">
        <v>11</v>
      </c>
      <c r="E5" t="s">
        <v>33</v>
      </c>
    </row>
    <row r="6" spans="1:5">
      <c r="A6" s="11" t="s">
        <v>9</v>
      </c>
      <c r="B6" t="s">
        <v>43</v>
      </c>
    </row>
    <row r="7" spans="1:5">
      <c r="A7" s="11" t="s">
        <v>10</v>
      </c>
      <c r="B7" t="s">
        <v>43</v>
      </c>
      <c r="D7" s="11"/>
    </row>
    <row r="8" spans="1:5">
      <c r="A8" s="11" t="s">
        <v>30</v>
      </c>
      <c r="B8" t="s">
        <v>44</v>
      </c>
    </row>
    <row r="9" spans="1:5">
      <c r="A9" s="11" t="s">
        <v>11</v>
      </c>
      <c r="B9" t="s">
        <v>45</v>
      </c>
      <c r="D9" s="11"/>
    </row>
    <row r="10" spans="1:5">
      <c r="A10" s="11" t="s">
        <v>32</v>
      </c>
      <c r="B10" t="s">
        <v>44</v>
      </c>
    </row>
    <row r="11" spans="1:5">
      <c r="A11" s="11"/>
    </row>
    <row r="12" spans="1:5">
      <c r="A12" s="11"/>
    </row>
    <row r="13" spans="1:5">
      <c r="A13" s="11"/>
    </row>
    <row r="14" spans="1:5">
      <c r="A14" s="11"/>
    </row>
  </sheetData>
  <sortState ref="A2:A10">
    <sortCondition ref="A2:A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18"/>
  <sheetViews>
    <sheetView tabSelected="1" workbookViewId="0">
      <selection activeCell="B26" sqref="B26"/>
    </sheetView>
  </sheetViews>
  <sheetFormatPr defaultRowHeight="14.25"/>
  <cols>
    <col min="1" max="1" width="3.42578125" style="35" customWidth="1"/>
    <col min="2" max="2" width="45.7109375" style="35" bestFit="1" customWidth="1"/>
    <col min="3" max="3" width="18.5703125" style="35" customWidth="1"/>
    <col min="4" max="4" width="25.140625" style="35" bestFit="1" customWidth="1"/>
    <col min="5" max="16384" width="9.140625" style="35"/>
  </cols>
  <sheetData>
    <row r="2" spans="2:9" ht="26.25">
      <c r="C2" s="33"/>
      <c r="D2" s="34"/>
    </row>
    <row r="3" spans="2:9" ht="26.25">
      <c r="C3" s="33"/>
      <c r="D3" s="34"/>
    </row>
    <row r="4" spans="2:9" ht="26.25">
      <c r="C4" s="33"/>
      <c r="D4" s="34"/>
    </row>
    <row r="5" spans="2:9" ht="26.25">
      <c r="C5" s="33"/>
      <c r="D5" s="34"/>
      <c r="E5" s="36"/>
    </row>
    <row r="7" spans="2:9">
      <c r="B7" s="59" t="s">
        <v>67</v>
      </c>
      <c r="C7" s="59"/>
      <c r="D7" s="59"/>
      <c r="E7" s="59"/>
      <c r="F7" s="59"/>
      <c r="G7" s="59"/>
      <c r="H7" s="59"/>
      <c r="I7" s="59"/>
    </row>
    <row r="8" spans="2:9">
      <c r="B8" s="59"/>
      <c r="C8" s="59"/>
      <c r="D8" s="59"/>
      <c r="E8" s="59"/>
      <c r="F8" s="59"/>
      <c r="G8" s="59"/>
      <c r="H8" s="59"/>
      <c r="I8" s="59"/>
    </row>
    <row r="9" spans="2:9" ht="21" customHeight="1">
      <c r="B9" s="59"/>
      <c r="C9" s="59"/>
      <c r="D9" s="59"/>
      <c r="E9" s="59"/>
      <c r="F9" s="59"/>
      <c r="G9" s="59"/>
      <c r="H9" s="59"/>
      <c r="I9" s="59"/>
    </row>
    <row r="10" spans="2:9" ht="29.25" customHeight="1">
      <c r="B10" s="60" t="s">
        <v>76</v>
      </c>
      <c r="C10" s="60"/>
      <c r="D10" s="60"/>
      <c r="E10" s="60"/>
      <c r="F10" s="60"/>
      <c r="G10" s="60"/>
      <c r="H10" s="60"/>
      <c r="I10" s="60"/>
    </row>
    <row r="11" spans="2:9">
      <c r="B11" s="37"/>
    </row>
    <row r="12" spans="2:9" ht="15">
      <c r="B12" s="38" t="s">
        <v>64</v>
      </c>
      <c r="D12" s="39"/>
    </row>
    <row r="13" spans="2:9" s="41" customFormat="1" ht="15.75">
      <c r="B13" s="40" t="s">
        <v>73</v>
      </c>
    </row>
    <row r="14" spans="2:9" ht="15">
      <c r="B14" s="55" t="s">
        <v>74</v>
      </c>
      <c r="C14" s="43"/>
    </row>
    <row r="15" spans="2:9" ht="15">
      <c r="B15" s="55" t="s">
        <v>75</v>
      </c>
    </row>
    <row r="16" spans="2:9">
      <c r="B16" s="42"/>
    </row>
    <row r="17" spans="2:2">
      <c r="B17" s="35" t="s">
        <v>65</v>
      </c>
    </row>
    <row r="18" spans="2:2" ht="15">
      <c r="B18" s="40" t="s">
        <v>66</v>
      </c>
    </row>
  </sheetData>
  <mergeCells count="2">
    <mergeCell ref="B7:I9"/>
    <mergeCell ref="B10:I10"/>
  </mergeCells>
  <hyperlinks>
    <hyperlink ref="B18" r:id="rId1"/>
    <hyperlink ref="B13" location="'Summary table'!A1" display="Summary table"/>
    <hyperlink ref="B14" location="'London vs England'!A1" display="Comparison of one-year survival by cancer type for London and England"/>
    <hyperlink ref="B15" location="'London variation'!A1" display="Comparison of one-year survival by cancer type by sector of London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35"/>
  <sheetViews>
    <sheetView zoomScaleNormal="100" workbookViewId="0">
      <selection activeCell="F38" sqref="F38"/>
    </sheetView>
  </sheetViews>
  <sheetFormatPr defaultRowHeight="12.75"/>
  <cols>
    <col min="1" max="2" width="2.28515625" style="14" customWidth="1"/>
    <col min="3" max="3" width="18.7109375" style="14" customWidth="1"/>
    <col min="4" max="19" width="7.42578125" style="14" customWidth="1"/>
    <col min="20" max="16384" width="9.140625" style="14"/>
  </cols>
  <sheetData>
    <row r="2" spans="1:20">
      <c r="C2" s="44" t="s">
        <v>77</v>
      </c>
      <c r="E2" s="44"/>
      <c r="F2" s="44"/>
    </row>
    <row r="4" spans="1:20">
      <c r="C4" s="44" t="s">
        <v>78</v>
      </c>
    </row>
    <row r="5" spans="1:20">
      <c r="C5" s="61" t="s">
        <v>0</v>
      </c>
      <c r="D5" s="63" t="s">
        <v>18</v>
      </c>
      <c r="E5" s="63"/>
      <c r="F5" s="63"/>
      <c r="G5" s="63" t="s">
        <v>19</v>
      </c>
      <c r="H5" s="63"/>
      <c r="I5" s="63"/>
      <c r="J5" s="63" t="s">
        <v>20</v>
      </c>
      <c r="K5" s="63"/>
      <c r="L5" s="63"/>
      <c r="M5" s="63" t="s">
        <v>21</v>
      </c>
      <c r="N5" s="63"/>
      <c r="O5" s="63"/>
      <c r="P5" s="63" t="s">
        <v>55</v>
      </c>
      <c r="Q5" s="63"/>
      <c r="R5" s="63"/>
    </row>
    <row r="6" spans="1:20" ht="25.5">
      <c r="A6" s="15"/>
      <c r="B6" s="15"/>
      <c r="C6" s="62"/>
      <c r="D6" s="45" t="s">
        <v>56</v>
      </c>
      <c r="E6" s="46" t="s">
        <v>68</v>
      </c>
      <c r="F6" s="46" t="s">
        <v>69</v>
      </c>
      <c r="G6" s="45" t="s">
        <v>56</v>
      </c>
      <c r="H6" s="46" t="s">
        <v>68</v>
      </c>
      <c r="I6" s="46" t="s">
        <v>69</v>
      </c>
      <c r="J6" s="45" t="s">
        <v>56</v>
      </c>
      <c r="K6" s="46" t="s">
        <v>68</v>
      </c>
      <c r="L6" s="46" t="s">
        <v>69</v>
      </c>
      <c r="M6" s="45" t="s">
        <v>56</v>
      </c>
      <c r="N6" s="46" t="s">
        <v>68</v>
      </c>
      <c r="O6" s="46" t="s">
        <v>69</v>
      </c>
      <c r="P6" s="45" t="s">
        <v>56</v>
      </c>
      <c r="Q6" s="46" t="s">
        <v>68</v>
      </c>
      <c r="R6" s="46" t="s">
        <v>69</v>
      </c>
    </row>
    <row r="7" spans="1:20">
      <c r="A7" s="15" t="s">
        <v>43</v>
      </c>
      <c r="B7" s="23" t="s">
        <v>3</v>
      </c>
      <c r="C7" s="47" t="s">
        <v>46</v>
      </c>
      <c r="D7" s="48">
        <f>SUMPRODUCT((RawdataLondon!$D$2:$D$55)*(RawdataLondon!$G$2:$G$55='Summary table'!$B7)*(RawdataLondon!$I$2:$I$55='Summary table'!D$16)*(RawdataLondon!$B$2:$B$55='Summary table'!$A7))</f>
        <v>92.7</v>
      </c>
      <c r="E7" s="48">
        <f>SUMPRODUCT((RawdataLondon!$E$2:$E$55)*(RawdataLondon!$G$2:$G$55='Summary table'!$B7)*(RawdataLondon!$I$2:$I$55='Summary table'!D$16)*(RawdataLondon!$B$2:$B$55='Summary table'!$A7))</f>
        <v>91.5</v>
      </c>
      <c r="F7" s="48">
        <f>SUMPRODUCT((RawdataLondon!$F$2:$F$55)*(RawdataLondon!$G$2:$G$55='Summary table'!$B7)*(RawdataLondon!$I$2:$I$55='Summary table'!D$16)*(RawdataLondon!$B$2:$B$55='Summary table'!$A7))</f>
        <v>93.7</v>
      </c>
      <c r="G7" s="48">
        <f>SUMPRODUCT((RawdataLondon!$D$2:$D$55)*(RawdataLondon!$G$2:$G$55='Summary table'!$B7)*(RawdataLondon!$I$2:$I$55='Summary table'!G$16)*(RawdataLondon!$B$2:$B$55='Summary table'!$A7))</f>
        <v>70.7</v>
      </c>
      <c r="H7" s="48">
        <f>SUMPRODUCT((RawdataLondon!$E$2:$E$55)*(RawdataLondon!$G$2:$G$55='Summary table'!$B7)*(RawdataLondon!$I$2:$I$55='Summary table'!G$16)*(RawdataLondon!$B$2:$B$55='Summary table'!$A7))</f>
        <v>68.5</v>
      </c>
      <c r="I7" s="48">
        <f>SUMPRODUCT((RawdataLondon!$F$2:$F$55)*(RawdataLondon!$G$2:$G$55='Summary table'!$B7)*(RawdataLondon!$I$2:$I$55='Summary table'!G$16)*(RawdataLondon!$B$2:$B$55='Summary table'!$A7))</f>
        <v>72.8</v>
      </c>
      <c r="J7" s="48">
        <f>SUMPRODUCT((RawdataLondon!$D$2:$D$55)*(RawdataLondon!$G$2:$G$55='Summary table'!$B7)*(RawdataLondon!$I$2:$I$55='Summary table'!J$16)*(RawdataLondon!$B$2:$B$55='Summary table'!$A7))</f>
        <v>63.8</v>
      </c>
      <c r="K7" s="48">
        <f>SUMPRODUCT((RawdataLondon!$E$2:$E$55)*(RawdataLondon!$G$2:$G$55='Summary table'!$B7)*(RawdataLondon!$I$2:$I$55='Summary table'!J$16)*(RawdataLondon!$B$2:$B$55='Summary table'!$A7))</f>
        <v>59.5</v>
      </c>
      <c r="L7" s="48">
        <f>SUMPRODUCT((RawdataLondon!$F$2:$F$55)*(RawdataLondon!$G$2:$G$55='Summary table'!$B7)*(RawdataLondon!$I$2:$I$55='Summary table'!J$16)*(RawdataLondon!$B$2:$B$55='Summary table'!$A7))</f>
        <v>67.8</v>
      </c>
      <c r="M7" s="48">
        <f>SUMPRODUCT((RawdataLondon!$D$2:$D$55)*(RawdataLondon!$G$2:$G$55='Summary table'!$B7)*(RawdataLondon!$I$2:$I$55='Summary table'!M$16)*(RawdataLondon!$B$2:$B$55='Summary table'!$A7))</f>
        <v>39</v>
      </c>
      <c r="N7" s="48">
        <f>SUMPRODUCT((RawdataLondon!$E$2:$E$55)*(RawdataLondon!$G$2:$G$55='Summary table'!$B7)*(RawdataLondon!$I$2:$I$55='Summary table'!M$16)*(RawdataLondon!$B$2:$B$55='Summary table'!$A7))</f>
        <v>36.1</v>
      </c>
      <c r="O7" s="48">
        <f>SUMPRODUCT((RawdataLondon!$F$2:$F$55)*(RawdataLondon!$G$2:$G$55='Summary table'!$B7)*(RawdataLondon!$I$2:$I$55='Summary table'!M$16)*(RawdataLondon!$B$2:$B$55='Summary table'!$A7))</f>
        <v>41.8</v>
      </c>
      <c r="P7" s="48">
        <f>SUMPRODUCT((RawdataLondon!$D$2:$D$55)*(RawdataLondon!$G$2:$G$55='Summary table'!$B7)*(RawdataLondon!$I$2:$I$55='Summary table'!P$16)*(RawdataLondon!$B$2:$B$55='Summary table'!$A7))</f>
        <v>67.8</v>
      </c>
      <c r="Q7" s="48">
        <f>SUMPRODUCT((RawdataLondon!$E$2:$E$55)*(RawdataLondon!$G$2:$G$55='Summary table'!$B7)*(RawdataLondon!$I$2:$I$55='Summary table'!P$16)*(RawdataLondon!$B$2:$B$55='Summary table'!$A7))</f>
        <v>66.5</v>
      </c>
      <c r="R7" s="48">
        <f>SUMPRODUCT((RawdataLondon!$F$2:$F$55)*(RawdataLondon!$G$2:$G$55='Summary table'!$B7)*(RawdataLondon!$I$2:$I$55='Summary table'!P$16)*(RawdataLondon!$B$2:$B$55='Summary table'!$A7))</f>
        <v>69.099999999999994</v>
      </c>
      <c r="T7" s="24"/>
    </row>
    <row r="8" spans="1:20">
      <c r="A8" s="15" t="s">
        <v>31</v>
      </c>
      <c r="B8" s="23" t="s">
        <v>6</v>
      </c>
      <c r="C8" s="47" t="s">
        <v>47</v>
      </c>
      <c r="D8" s="48">
        <f>SUMPRODUCT((RawdataLondon!$D$2:$D$55)*(RawdataLondon!$G$2:$G$55='Summary table'!$B8)*(RawdataLondon!$I$2:$I$55='Summary table'!D$16)*(RawdataLondon!$B$2:$B$55='Summary table'!$A8))</f>
        <v>99.7</v>
      </c>
      <c r="E8" s="48">
        <f>SUMPRODUCT((RawdataLondon!$E$2:$E$55)*(RawdataLondon!$G$2:$G$55='Summary table'!$B8)*(RawdataLondon!$I$2:$I$55='Summary table'!D$16)*(RawdataLondon!$B$2:$B$55='Summary table'!$A8))</f>
        <v>99.3</v>
      </c>
      <c r="F8" s="48">
        <f>SUMPRODUCT((RawdataLondon!$F$2:$F$55)*(RawdataLondon!$G$2:$G$55='Summary table'!$B8)*(RawdataLondon!$I$2:$I$55='Summary table'!D$16)*(RawdataLondon!$B$2:$B$55='Summary table'!$A8))</f>
        <v>99.9</v>
      </c>
      <c r="G8" s="48">
        <f>SUMPRODUCT((RawdataLondon!$D$2:$D$55)*(RawdataLondon!$G$2:$G$55='Summary table'!$B8)*(RawdataLondon!$I$2:$I$55='Summary table'!G$16)*(RawdataLondon!$B$2:$B$55='Summary table'!$A8))</f>
        <v>99.2</v>
      </c>
      <c r="H8" s="48">
        <f>SUMPRODUCT((RawdataLondon!$E$2:$E$55)*(RawdataLondon!$G$2:$G$55='Summary table'!$B8)*(RawdataLondon!$I$2:$I$55='Summary table'!G$16)*(RawdataLondon!$B$2:$B$55='Summary table'!$A8))</f>
        <v>98.9</v>
      </c>
      <c r="I8" s="48">
        <f>SUMPRODUCT((RawdataLondon!$F$2:$F$55)*(RawdataLondon!$G$2:$G$55='Summary table'!$B8)*(RawdataLondon!$I$2:$I$55='Summary table'!G$16)*(RawdataLondon!$B$2:$B$55='Summary table'!$A8))</f>
        <v>99.4</v>
      </c>
      <c r="J8" s="48">
        <f>SUMPRODUCT((RawdataLondon!$D$2:$D$55)*(RawdataLondon!$G$2:$G$55='Summary table'!$B8)*(RawdataLondon!$I$2:$I$55='Summary table'!J$16)*(RawdataLondon!$B$2:$B$55='Summary table'!$A8))</f>
        <v>95.5</v>
      </c>
      <c r="K8" s="48">
        <f>SUMPRODUCT((RawdataLondon!$E$2:$E$55)*(RawdataLondon!$G$2:$G$55='Summary table'!$B8)*(RawdataLondon!$I$2:$I$55='Summary table'!J$16)*(RawdataLondon!$B$2:$B$55='Summary table'!$A8))</f>
        <v>94.8</v>
      </c>
      <c r="L8" s="48">
        <f>SUMPRODUCT((RawdataLondon!$F$2:$F$55)*(RawdataLondon!$G$2:$G$55='Summary table'!$B8)*(RawdataLondon!$I$2:$I$55='Summary table'!J$16)*(RawdataLondon!$B$2:$B$55='Summary table'!$A8))</f>
        <v>96.1</v>
      </c>
      <c r="M8" s="48">
        <f>SUMPRODUCT((RawdataLondon!$D$2:$D$55)*(RawdataLondon!$G$2:$G$55='Summary table'!$B8)*(RawdataLondon!$I$2:$I$55='Summary table'!M$16)*(RawdataLondon!$B$2:$B$55='Summary table'!$A8))</f>
        <v>68.7</v>
      </c>
      <c r="N8" s="48">
        <f>SUMPRODUCT((RawdataLondon!$E$2:$E$55)*(RawdataLondon!$G$2:$G$55='Summary table'!$B8)*(RawdataLondon!$I$2:$I$55='Summary table'!M$16)*(RawdataLondon!$B$2:$B$55='Summary table'!$A8))</f>
        <v>67.3</v>
      </c>
      <c r="O8" s="48">
        <f>SUMPRODUCT((RawdataLondon!$F$2:$F$55)*(RawdataLondon!$G$2:$G$55='Summary table'!$B8)*(RawdataLondon!$I$2:$I$55='Summary table'!M$16)*(RawdataLondon!$B$2:$B$55='Summary table'!$A8))</f>
        <v>70.099999999999994</v>
      </c>
      <c r="P8" s="48">
        <f>SUMPRODUCT((RawdataLondon!$D$2:$D$55)*(RawdataLondon!$G$2:$G$55='Summary table'!$B8)*(RawdataLondon!$I$2:$I$55='Summary table'!P$16)*(RawdataLondon!$B$2:$B$55='Summary table'!$A8))</f>
        <v>89.8</v>
      </c>
      <c r="Q8" s="48">
        <f>SUMPRODUCT((RawdataLondon!$E$2:$E$55)*(RawdataLondon!$G$2:$G$55='Summary table'!$B8)*(RawdataLondon!$I$2:$I$55='Summary table'!P$16)*(RawdataLondon!$B$2:$B$55='Summary table'!$A8))</f>
        <v>89.1</v>
      </c>
      <c r="R8" s="48">
        <f>SUMPRODUCT((RawdataLondon!$F$2:$F$55)*(RawdataLondon!$G$2:$G$55='Summary table'!$B8)*(RawdataLondon!$I$2:$I$55='Summary table'!P$16)*(RawdataLondon!$B$2:$B$55='Summary table'!$A8))</f>
        <v>90.4</v>
      </c>
      <c r="T8" s="24"/>
    </row>
    <row r="9" spans="1:20">
      <c r="A9" s="15" t="s">
        <v>43</v>
      </c>
      <c r="B9" s="23" t="s">
        <v>7</v>
      </c>
      <c r="C9" s="47" t="s">
        <v>48</v>
      </c>
      <c r="D9" s="48">
        <f>SUMPRODUCT((RawdataLondon!$D$2:$D$55)*(RawdataLondon!$G$2:$G$55='Summary table'!$B9)*(RawdataLondon!$I$2:$I$55='Summary table'!D$16)*(RawdataLondon!$B$2:$B$55='Summary table'!$A9))</f>
        <v>96.3</v>
      </c>
      <c r="E9" s="48">
        <f>SUMPRODUCT((RawdataLondon!$E$2:$E$55)*(RawdataLondon!$G$2:$G$55='Summary table'!$B9)*(RawdataLondon!$I$2:$I$55='Summary table'!D$16)*(RawdataLondon!$B$2:$B$55='Summary table'!$A9))</f>
        <v>95.6</v>
      </c>
      <c r="F9" s="48">
        <f>SUMPRODUCT((RawdataLondon!$F$2:$F$55)*(RawdataLondon!$G$2:$G$55='Summary table'!$B9)*(RawdataLondon!$I$2:$I$55='Summary table'!D$16)*(RawdataLondon!$B$2:$B$55='Summary table'!$A9))</f>
        <v>96.9</v>
      </c>
      <c r="G9" s="48">
        <f>SUMPRODUCT((RawdataLondon!$D$2:$D$55)*(RawdataLondon!$G$2:$G$55='Summary table'!$B9)*(RawdataLondon!$I$2:$I$55='Summary table'!G$16)*(RawdataLondon!$B$2:$B$55='Summary table'!$A9))</f>
        <v>92.8</v>
      </c>
      <c r="H9" s="48">
        <f>SUMPRODUCT((RawdataLondon!$E$2:$E$55)*(RawdataLondon!$G$2:$G$55='Summary table'!$B9)*(RawdataLondon!$I$2:$I$55='Summary table'!G$16)*(RawdataLondon!$B$2:$B$55='Summary table'!$A9))</f>
        <v>92.2</v>
      </c>
      <c r="I9" s="48">
        <f>SUMPRODUCT((RawdataLondon!$F$2:$F$55)*(RawdataLondon!$G$2:$G$55='Summary table'!$B9)*(RawdataLondon!$I$2:$I$55='Summary table'!G$16)*(RawdataLondon!$B$2:$B$55='Summary table'!$A9))</f>
        <v>93.4</v>
      </c>
      <c r="J9" s="48">
        <f>SUMPRODUCT((RawdataLondon!$D$2:$D$55)*(RawdataLondon!$G$2:$G$55='Summary table'!$B9)*(RawdataLondon!$I$2:$I$55='Summary table'!J$16)*(RawdataLondon!$B$2:$B$55='Summary table'!$A9))</f>
        <v>87.7</v>
      </c>
      <c r="K9" s="48">
        <f>SUMPRODUCT((RawdataLondon!$E$2:$E$55)*(RawdataLondon!$G$2:$G$55='Summary table'!$B9)*(RawdataLondon!$I$2:$I$55='Summary table'!J$16)*(RawdataLondon!$B$2:$B$55='Summary table'!$A9))</f>
        <v>87</v>
      </c>
      <c r="L9" s="48">
        <f>SUMPRODUCT((RawdataLondon!$F$2:$F$55)*(RawdataLondon!$G$2:$G$55='Summary table'!$B9)*(RawdataLondon!$I$2:$I$55='Summary table'!J$16)*(RawdataLondon!$B$2:$B$55='Summary table'!$A9))</f>
        <v>88.3</v>
      </c>
      <c r="M9" s="48">
        <f>SUMPRODUCT((RawdataLondon!$D$2:$D$55)*(RawdataLondon!$G$2:$G$55='Summary table'!$B9)*(RawdataLondon!$I$2:$I$55='Summary table'!M$16)*(RawdataLondon!$B$2:$B$55='Summary table'!$A9))</f>
        <v>44.9</v>
      </c>
      <c r="N9" s="48">
        <f>SUMPRODUCT((RawdataLondon!$E$2:$E$55)*(RawdataLondon!$G$2:$G$55='Summary table'!$B9)*(RawdataLondon!$I$2:$I$55='Summary table'!M$16)*(RawdataLondon!$B$2:$B$55='Summary table'!$A9))</f>
        <v>43.9</v>
      </c>
      <c r="O9" s="48">
        <f>SUMPRODUCT((RawdataLondon!$F$2:$F$55)*(RawdataLondon!$G$2:$G$55='Summary table'!$B9)*(RawdataLondon!$I$2:$I$55='Summary table'!M$16)*(RawdataLondon!$B$2:$B$55='Summary table'!$A9))</f>
        <v>45.9</v>
      </c>
      <c r="P9" s="48">
        <f>SUMPRODUCT((RawdataLondon!$D$2:$D$55)*(RawdataLondon!$G$2:$G$55='Summary table'!$B9)*(RawdataLondon!$I$2:$I$55='Summary table'!P$16)*(RawdataLondon!$B$2:$B$55='Summary table'!$A9))</f>
        <v>59.6</v>
      </c>
      <c r="Q9" s="48">
        <f>SUMPRODUCT((RawdataLondon!$E$2:$E$55)*(RawdataLondon!$G$2:$G$55='Summary table'!$B9)*(RawdataLondon!$I$2:$I$55='Summary table'!P$16)*(RawdataLondon!$B$2:$B$55='Summary table'!$A9))</f>
        <v>58.5</v>
      </c>
      <c r="R9" s="48">
        <f>SUMPRODUCT((RawdataLondon!$F$2:$F$55)*(RawdataLondon!$G$2:$G$55='Summary table'!$B9)*(RawdataLondon!$I$2:$I$55='Summary table'!P$16)*(RawdataLondon!$B$2:$B$55='Summary table'!$A9))</f>
        <v>60.7</v>
      </c>
      <c r="T9" s="24"/>
    </row>
    <row r="10" spans="1:20">
      <c r="A10" s="15" t="s">
        <v>43</v>
      </c>
      <c r="B10" s="23" t="s">
        <v>8</v>
      </c>
      <c r="C10" s="47" t="s">
        <v>49</v>
      </c>
      <c r="D10" s="48">
        <f>SUMPRODUCT((RawdataLondon!$D$2:$D$55)*(RawdataLondon!$G$2:$G$55='Summary table'!$B10)*(RawdataLondon!$I$2:$I$55='Summary table'!D$16)*(RawdataLondon!$B$2:$B$55='Summary table'!$A10))</f>
        <v>96.3</v>
      </c>
      <c r="E10" s="48">
        <f>SUMPRODUCT((RawdataLondon!$E$2:$E$55)*(RawdataLondon!$G$2:$G$55='Summary table'!$B10)*(RawdataLondon!$I$2:$I$55='Summary table'!D$16)*(RawdataLondon!$B$2:$B$55='Summary table'!$A10))</f>
        <v>95.4</v>
      </c>
      <c r="F10" s="48">
        <f>SUMPRODUCT((RawdataLondon!$F$2:$F$55)*(RawdataLondon!$G$2:$G$55='Summary table'!$B10)*(RawdataLondon!$I$2:$I$55='Summary table'!D$16)*(RawdataLondon!$B$2:$B$55='Summary table'!$A10))</f>
        <v>97.1</v>
      </c>
      <c r="G10" s="48">
        <f>SUMPRODUCT((RawdataLondon!$D$2:$D$55)*(RawdataLondon!$G$2:$G$55='Summary table'!$B10)*(RawdataLondon!$I$2:$I$55='Summary table'!G$16)*(RawdataLondon!$B$2:$B$55='Summary table'!$A10))</f>
        <v>98.1</v>
      </c>
      <c r="H10" s="48">
        <f>SUMPRODUCT((RawdataLondon!$E$2:$E$55)*(RawdataLondon!$G$2:$G$55='Summary table'!$B10)*(RawdataLondon!$I$2:$I$55='Summary table'!G$16)*(RawdataLondon!$B$2:$B$55='Summary table'!$A10))</f>
        <v>95.1</v>
      </c>
      <c r="I10" s="48">
        <f>SUMPRODUCT((RawdataLondon!$F$2:$F$55)*(RawdataLondon!$G$2:$G$55='Summary table'!$B10)*(RawdataLondon!$I$2:$I$55='Summary table'!G$16)*(RawdataLondon!$B$2:$B$55='Summary table'!$A10))</f>
        <v>99.3</v>
      </c>
      <c r="J10" s="48">
        <f>SUMPRODUCT((RawdataLondon!$D$2:$D$55)*(RawdataLondon!$G$2:$G$55='Summary table'!$B10)*(RawdataLondon!$I$2:$I$55='Summary table'!J$16)*(RawdataLondon!$B$2:$B$55='Summary table'!$A10))</f>
        <v>94.3</v>
      </c>
      <c r="K10" s="48">
        <f>SUMPRODUCT((RawdataLondon!$E$2:$E$55)*(RawdataLondon!$G$2:$G$55='Summary table'!$B10)*(RawdataLondon!$I$2:$I$55='Summary table'!J$16)*(RawdataLondon!$B$2:$B$55='Summary table'!$A10))</f>
        <v>92.5</v>
      </c>
      <c r="L10" s="48">
        <f>SUMPRODUCT((RawdataLondon!$F$2:$F$55)*(RawdataLondon!$G$2:$G$55='Summary table'!$B10)*(RawdataLondon!$I$2:$I$55='Summary table'!J$16)*(RawdataLondon!$B$2:$B$55='Summary table'!$A10))</f>
        <v>95.7</v>
      </c>
      <c r="M10" s="48">
        <f>SUMPRODUCT((RawdataLondon!$D$2:$D$55)*(RawdataLondon!$G$2:$G$55='Summary table'!$B10)*(RawdataLondon!$I$2:$I$55='Summary table'!M$16)*(RawdataLondon!$B$2:$B$55='Summary table'!$A10))</f>
        <v>42.8</v>
      </c>
      <c r="N10" s="48">
        <f>SUMPRODUCT((RawdataLondon!$E$2:$E$55)*(RawdataLondon!$G$2:$G$55='Summary table'!$B10)*(RawdataLondon!$I$2:$I$55='Summary table'!M$16)*(RawdataLondon!$B$2:$B$55='Summary table'!$A10))</f>
        <v>40.299999999999997</v>
      </c>
      <c r="O10" s="48">
        <f>SUMPRODUCT((RawdataLondon!$F$2:$F$55)*(RawdataLondon!$G$2:$G$55='Summary table'!$B10)*(RawdataLondon!$I$2:$I$55='Summary table'!M$16)*(RawdataLondon!$B$2:$B$55='Summary table'!$A10))</f>
        <v>45.4</v>
      </c>
      <c r="P10" s="48">
        <f>SUMPRODUCT((RawdataLondon!$D$2:$D$55)*(RawdataLondon!$G$2:$G$55='Summary table'!$B10)*(RawdataLondon!$I$2:$I$55='Summary table'!P$16)*(RawdataLondon!$B$2:$B$55='Summary table'!$A10))</f>
        <v>75.099999999999994</v>
      </c>
      <c r="Q10" s="48">
        <f>SUMPRODUCT((RawdataLondon!$E$2:$E$55)*(RawdataLondon!$G$2:$G$55='Summary table'!$B10)*(RawdataLondon!$I$2:$I$55='Summary table'!P$16)*(RawdataLondon!$B$2:$B$55='Summary table'!$A10))</f>
        <v>73.7</v>
      </c>
      <c r="R10" s="48">
        <f>SUMPRODUCT((RawdataLondon!$F$2:$F$55)*(RawdataLondon!$G$2:$G$55='Summary table'!$B10)*(RawdataLondon!$I$2:$I$55='Summary table'!P$16)*(RawdataLondon!$B$2:$B$55='Summary table'!$A10))</f>
        <v>76.400000000000006</v>
      </c>
      <c r="T10" s="24"/>
    </row>
    <row r="11" spans="1:20">
      <c r="A11" s="15" t="s">
        <v>43</v>
      </c>
      <c r="B11" s="23" t="s">
        <v>9</v>
      </c>
      <c r="C11" s="47" t="s">
        <v>50</v>
      </c>
      <c r="D11" s="48">
        <f>SUMPRODUCT((RawdataLondon!$D$2:$D$55)*(RawdataLondon!$G$2:$G$55='Summary table'!$B11)*(RawdataLondon!$I$2:$I$55='Summary table'!D$16)*(RawdataLondon!$B$2:$B$55='Summary table'!$A11))</f>
        <v>85.8</v>
      </c>
      <c r="E11" s="48">
        <f>SUMPRODUCT((RawdataLondon!$E$2:$E$55)*(RawdataLondon!$G$2:$G$55='Summary table'!$B11)*(RawdataLondon!$I$2:$I$55='Summary table'!D$16)*(RawdataLondon!$B$2:$B$55='Summary table'!$A11))</f>
        <v>84.8</v>
      </c>
      <c r="F11" s="48">
        <f>SUMPRODUCT((RawdataLondon!$F$2:$F$55)*(RawdataLondon!$G$2:$G$55='Summary table'!$B11)*(RawdataLondon!$I$2:$I$55='Summary table'!D$16)*(RawdataLondon!$B$2:$B$55='Summary table'!$A11))</f>
        <v>86.7</v>
      </c>
      <c r="G11" s="48">
        <f>SUMPRODUCT((RawdataLondon!$D$2:$D$55)*(RawdataLondon!$G$2:$G$55='Summary table'!$B11)*(RawdataLondon!$I$2:$I$55='Summary table'!G$16)*(RawdataLondon!$B$2:$B$55='Summary table'!$A11))</f>
        <v>71.5</v>
      </c>
      <c r="H11" s="48">
        <f>SUMPRODUCT((RawdataLondon!$E$2:$E$55)*(RawdataLondon!$G$2:$G$55='Summary table'!$B11)*(RawdataLondon!$I$2:$I$55='Summary table'!G$16)*(RawdataLondon!$B$2:$B$55='Summary table'!$A11))</f>
        <v>69.7</v>
      </c>
      <c r="I11" s="48">
        <f>SUMPRODUCT((RawdataLondon!$F$2:$F$55)*(RawdataLondon!$G$2:$G$55='Summary table'!$B11)*(RawdataLondon!$I$2:$I$55='Summary table'!G$16)*(RawdataLondon!$B$2:$B$55='Summary table'!$A11))</f>
        <v>73.099999999999994</v>
      </c>
      <c r="J11" s="48">
        <f>SUMPRODUCT((RawdataLondon!$D$2:$D$55)*(RawdataLondon!$G$2:$G$55='Summary table'!$B11)*(RawdataLondon!$I$2:$I$55='Summary table'!J$16)*(RawdataLondon!$B$2:$B$55='Summary table'!$A11))</f>
        <v>49.2</v>
      </c>
      <c r="K11" s="48">
        <f>SUMPRODUCT((RawdataLondon!$E$2:$E$55)*(RawdataLondon!$G$2:$G$55='Summary table'!$B11)*(RawdataLondon!$I$2:$I$55='Summary table'!J$16)*(RawdataLondon!$B$2:$B$55='Summary table'!$A11))</f>
        <v>48.1</v>
      </c>
      <c r="L11" s="48">
        <f>SUMPRODUCT((RawdataLondon!$F$2:$F$55)*(RawdataLondon!$G$2:$G$55='Summary table'!$B11)*(RawdataLondon!$I$2:$I$55='Summary table'!J$16)*(RawdataLondon!$B$2:$B$55='Summary table'!$A11))</f>
        <v>50.3</v>
      </c>
      <c r="M11" s="48">
        <f>SUMPRODUCT((RawdataLondon!$D$2:$D$55)*(RawdataLondon!$G$2:$G$55='Summary table'!$B11)*(RawdataLondon!$I$2:$I$55='Summary table'!M$16)*(RawdataLondon!$B$2:$B$55='Summary table'!$A11))</f>
        <v>18.899999999999999</v>
      </c>
      <c r="N11" s="48">
        <f>SUMPRODUCT((RawdataLondon!$E$2:$E$55)*(RawdataLondon!$G$2:$G$55='Summary table'!$B11)*(RawdataLondon!$I$2:$I$55='Summary table'!M$16)*(RawdataLondon!$B$2:$B$55='Summary table'!$A11))</f>
        <v>18.399999999999999</v>
      </c>
      <c r="O11" s="48">
        <f>SUMPRODUCT((RawdataLondon!$F$2:$F$55)*(RawdataLondon!$G$2:$G$55='Summary table'!$B11)*(RawdataLondon!$I$2:$I$55='Summary table'!M$16)*(RawdataLondon!$B$2:$B$55='Summary table'!$A11))</f>
        <v>19.399999999999999</v>
      </c>
      <c r="P11" s="48">
        <f>SUMPRODUCT((RawdataLondon!$D$2:$D$55)*(RawdataLondon!$G$2:$G$55='Summary table'!$B11)*(RawdataLondon!$I$2:$I$55='Summary table'!P$16)*(RawdataLondon!$B$2:$B$55='Summary table'!$A11))</f>
        <v>33.5</v>
      </c>
      <c r="Q11" s="48">
        <f>SUMPRODUCT((RawdataLondon!$E$2:$E$55)*(RawdataLondon!$G$2:$G$55='Summary table'!$B11)*(RawdataLondon!$I$2:$I$55='Summary table'!P$16)*(RawdataLondon!$B$2:$B$55='Summary table'!$A11))</f>
        <v>32.299999999999997</v>
      </c>
      <c r="R11" s="48">
        <f>SUMPRODUCT((RawdataLondon!$F$2:$F$55)*(RawdataLondon!$G$2:$G$55='Summary table'!$B11)*(RawdataLondon!$I$2:$I$55='Summary table'!P$16)*(RawdataLondon!$B$2:$B$55='Summary table'!$A11))</f>
        <v>34.700000000000003</v>
      </c>
      <c r="T11" s="24"/>
    </row>
    <row r="12" spans="1:20">
      <c r="A12" s="15" t="s">
        <v>43</v>
      </c>
      <c r="B12" s="23" t="s">
        <v>10</v>
      </c>
      <c r="C12" s="47" t="s">
        <v>51</v>
      </c>
      <c r="D12" s="48">
        <f>SUMPRODUCT((RawdataLondon!$D$2:$D$55)*(RawdataLondon!$G$2:$G$55='Summary table'!$B12)*(RawdataLondon!$I$2:$I$55='Summary table'!D$16)*(RawdataLondon!$B$2:$B$55='Summary table'!$A12))</f>
        <v>100.5</v>
      </c>
      <c r="E12" s="48">
        <f>SUMPRODUCT((RawdataLondon!$E$2:$E$55)*(RawdataLondon!$G$2:$G$55='Summary table'!$B12)*(RawdataLondon!$I$2:$I$55='Summary table'!D$16)*(RawdataLondon!$B$2:$B$55='Summary table'!$A12))</f>
        <v>100.5</v>
      </c>
      <c r="F12" s="48">
        <f>SUMPRODUCT((RawdataLondon!$F$2:$F$55)*(RawdataLondon!$G$2:$G$55='Summary table'!$B12)*(RawdataLondon!$I$2:$I$55='Summary table'!D$16)*(RawdataLondon!$B$2:$B$55='Summary table'!$A12))</f>
        <v>100.5</v>
      </c>
      <c r="G12" s="48">
        <f>SUMPRODUCT((RawdataLondon!$D$2:$D$55)*(RawdataLondon!$G$2:$G$55='Summary table'!$B12)*(RawdataLondon!$I$2:$I$55='Summary table'!G$16)*(RawdataLondon!$B$2:$B$55='Summary table'!$A12))</f>
        <v>99.5</v>
      </c>
      <c r="H12" s="48">
        <f>SUMPRODUCT((RawdataLondon!$E$2:$E$55)*(RawdataLondon!$G$2:$G$55='Summary table'!$B12)*(RawdataLondon!$I$2:$I$55='Summary table'!G$16)*(RawdataLondon!$B$2:$B$55='Summary table'!$A12))</f>
        <v>98.8</v>
      </c>
      <c r="I12" s="48">
        <f>SUMPRODUCT((RawdataLondon!$F$2:$F$55)*(RawdataLondon!$G$2:$G$55='Summary table'!$B12)*(RawdataLondon!$I$2:$I$55='Summary table'!G$16)*(RawdataLondon!$B$2:$B$55='Summary table'!$A12))</f>
        <v>99.8</v>
      </c>
      <c r="J12" s="48">
        <f>SUMPRODUCT((RawdataLondon!$D$2:$D$55)*(RawdataLondon!$G$2:$G$55='Summary table'!$B12)*(RawdataLondon!$I$2:$I$55='Summary table'!J$16)*(RawdataLondon!$B$2:$B$55='Summary table'!$A12))</f>
        <v>93.6</v>
      </c>
      <c r="K12" s="48">
        <f>SUMPRODUCT((RawdataLondon!$E$2:$E$55)*(RawdataLondon!$G$2:$G$55='Summary table'!$B12)*(RawdataLondon!$I$2:$I$55='Summary table'!J$16)*(RawdataLondon!$B$2:$B$55='Summary table'!$A12))</f>
        <v>91.5</v>
      </c>
      <c r="L12" s="48">
        <f>SUMPRODUCT((RawdataLondon!$F$2:$F$55)*(RawdataLondon!$G$2:$G$55='Summary table'!$B12)*(RawdataLondon!$I$2:$I$55='Summary table'!J$16)*(RawdataLondon!$B$2:$B$55='Summary table'!$A12))</f>
        <v>95.2</v>
      </c>
      <c r="M12" s="48">
        <f>SUMPRODUCT((RawdataLondon!$D$2:$D$55)*(RawdataLondon!$G$2:$G$55='Summary table'!$B12)*(RawdataLondon!$I$2:$I$55='Summary table'!M$16)*(RawdataLondon!$B$2:$B$55='Summary table'!$A12))</f>
        <v>52.6</v>
      </c>
      <c r="N12" s="48">
        <f>SUMPRODUCT((RawdataLondon!$E$2:$E$55)*(RawdataLondon!$G$2:$G$55='Summary table'!$B12)*(RawdataLondon!$I$2:$I$55='Summary table'!M$16)*(RawdataLondon!$B$2:$B$55='Summary table'!$A12))</f>
        <v>47.8</v>
      </c>
      <c r="O12" s="48">
        <f>SUMPRODUCT((RawdataLondon!$F$2:$F$55)*(RawdataLondon!$G$2:$G$55='Summary table'!$B12)*(RawdataLondon!$I$2:$I$55='Summary table'!M$16)*(RawdataLondon!$B$2:$B$55='Summary table'!$A12))</f>
        <v>57.2</v>
      </c>
      <c r="P12" s="48">
        <f>SUMPRODUCT((RawdataLondon!$D$2:$D$55)*(RawdataLondon!$G$2:$G$55='Summary table'!$B12)*(RawdataLondon!$I$2:$I$55='Summary table'!P$16)*(RawdataLondon!$B$2:$B$55='Summary table'!$A12))</f>
        <v>94.1</v>
      </c>
      <c r="Q12" s="48">
        <f>SUMPRODUCT((RawdataLondon!$E$2:$E$55)*(RawdataLondon!$G$2:$G$55='Summary table'!$B12)*(RawdataLondon!$I$2:$I$55='Summary table'!P$16)*(RawdataLondon!$B$2:$B$55='Summary table'!$A12))</f>
        <v>93.2</v>
      </c>
      <c r="R12" s="48">
        <f>SUMPRODUCT((RawdataLondon!$F$2:$F$55)*(RawdataLondon!$G$2:$G$55='Summary table'!$B12)*(RawdataLondon!$I$2:$I$55='Summary table'!P$16)*(RawdataLondon!$B$2:$B$55='Summary table'!$A12))</f>
        <v>94.8</v>
      </c>
      <c r="T12" s="24"/>
    </row>
    <row r="13" spans="1:20">
      <c r="A13" s="15" t="s">
        <v>31</v>
      </c>
      <c r="B13" s="23" t="s">
        <v>30</v>
      </c>
      <c r="C13" s="47" t="s">
        <v>52</v>
      </c>
      <c r="D13" s="48">
        <f>SUMPRODUCT((RawdataLondon!$D$2:$D$55)*(RawdataLondon!$G$2:$G$55='Summary table'!$B13)*(RawdataLondon!$I$2:$I$55='Summary table'!D$16)*(RawdataLondon!$B$2:$B$55='Summary table'!$A13))</f>
        <v>98.9</v>
      </c>
      <c r="E13" s="48">
        <f>SUMPRODUCT((RawdataLondon!$E$2:$E$55)*(RawdataLondon!$G$2:$G$55='Summary table'!$B13)*(RawdataLondon!$I$2:$I$55='Summary table'!D$16)*(RawdataLondon!$B$2:$B$55='Summary table'!$A13))</f>
        <v>97.7</v>
      </c>
      <c r="F13" s="48">
        <f>SUMPRODUCT((RawdataLondon!$F$2:$F$55)*(RawdataLondon!$G$2:$G$55='Summary table'!$B13)*(RawdataLondon!$I$2:$I$55='Summary table'!D$16)*(RawdataLondon!$B$2:$B$55='Summary table'!$A13))</f>
        <v>99.5</v>
      </c>
      <c r="G13" s="48">
        <f>SUMPRODUCT((RawdataLondon!$D$2:$D$55)*(RawdataLondon!$G$2:$G$55='Summary table'!$B13)*(RawdataLondon!$I$2:$I$55='Summary table'!G$16)*(RawdataLondon!$B$2:$B$55='Summary table'!$A13))</f>
        <v>95.5</v>
      </c>
      <c r="H13" s="48">
        <f>SUMPRODUCT((RawdataLondon!$E$2:$E$55)*(RawdataLondon!$G$2:$G$55='Summary table'!$B13)*(RawdataLondon!$I$2:$I$55='Summary table'!G$16)*(RawdataLondon!$B$2:$B$55='Summary table'!$A13))</f>
        <v>92.7</v>
      </c>
      <c r="I13" s="48">
        <f>SUMPRODUCT((RawdataLondon!$F$2:$F$55)*(RawdataLondon!$G$2:$G$55='Summary table'!$B13)*(RawdataLondon!$I$2:$I$55='Summary table'!G$16)*(RawdataLondon!$B$2:$B$55='Summary table'!$A13))</f>
        <v>97.2</v>
      </c>
      <c r="J13" s="48">
        <f>SUMPRODUCT((RawdataLondon!$D$2:$D$55)*(RawdataLondon!$G$2:$G$55='Summary table'!$B13)*(RawdataLondon!$I$2:$I$55='Summary table'!J$16)*(RawdataLondon!$B$2:$B$55='Summary table'!$A13))</f>
        <v>76.7</v>
      </c>
      <c r="K13" s="48">
        <f>SUMPRODUCT((RawdataLondon!$E$2:$E$55)*(RawdataLondon!$G$2:$G$55='Summary table'!$B13)*(RawdataLondon!$I$2:$I$55='Summary table'!J$16)*(RawdataLondon!$B$2:$B$55='Summary table'!$A13))</f>
        <v>74.900000000000006</v>
      </c>
      <c r="L13" s="48">
        <f>SUMPRODUCT((RawdataLondon!$F$2:$F$55)*(RawdataLondon!$G$2:$G$55='Summary table'!$B13)*(RawdataLondon!$I$2:$I$55='Summary table'!J$16)*(RawdataLondon!$B$2:$B$55='Summary table'!$A13))</f>
        <v>78.400000000000006</v>
      </c>
      <c r="M13" s="48">
        <f>SUMPRODUCT((RawdataLondon!$D$2:$D$55)*(RawdataLondon!$G$2:$G$55='Summary table'!$B13)*(RawdataLondon!$I$2:$I$55='Summary table'!M$16)*(RawdataLondon!$B$2:$B$55='Summary table'!$A13))</f>
        <v>61.3</v>
      </c>
      <c r="N13" s="48">
        <f>SUMPRODUCT((RawdataLondon!$E$2:$E$55)*(RawdataLondon!$G$2:$G$55='Summary table'!$B13)*(RawdataLondon!$I$2:$I$55='Summary table'!M$16)*(RawdataLondon!$B$2:$B$55='Summary table'!$A13))</f>
        <v>59</v>
      </c>
      <c r="O13" s="48">
        <f>SUMPRODUCT((RawdataLondon!$F$2:$F$55)*(RawdataLondon!$G$2:$G$55='Summary table'!$B13)*(RawdataLondon!$I$2:$I$55='Summary table'!M$16)*(RawdataLondon!$B$2:$B$55='Summary table'!$A13))</f>
        <v>63.6</v>
      </c>
      <c r="P13" s="48">
        <f>SUMPRODUCT((RawdataLondon!$D$2:$D$55)*(RawdataLondon!$G$2:$G$55='Summary table'!$B13)*(RawdataLondon!$I$2:$I$55='Summary table'!P$16)*(RawdataLondon!$B$2:$B$55='Summary table'!$A13))</f>
        <v>63.2</v>
      </c>
      <c r="Q13" s="48">
        <f>SUMPRODUCT((RawdataLondon!$E$2:$E$55)*(RawdataLondon!$G$2:$G$55='Summary table'!$B13)*(RawdataLondon!$I$2:$I$55='Summary table'!P$16)*(RawdataLondon!$B$2:$B$55='Summary table'!$A13))</f>
        <v>60.9</v>
      </c>
      <c r="R13" s="48">
        <f>SUMPRODUCT((RawdataLondon!$F$2:$F$55)*(RawdataLondon!$G$2:$G$55='Summary table'!$B13)*(RawdataLondon!$I$2:$I$55='Summary table'!P$16)*(RawdataLondon!$B$2:$B$55='Summary table'!$A13))</f>
        <v>65.5</v>
      </c>
      <c r="T13" s="24"/>
    </row>
    <row r="14" spans="1:20">
      <c r="A14" s="15" t="s">
        <v>33</v>
      </c>
      <c r="B14" s="23" t="s">
        <v>11</v>
      </c>
      <c r="C14" s="47" t="s">
        <v>53</v>
      </c>
      <c r="D14" s="48">
        <f>SUMPRODUCT((RawdataLondon!$D$2:$D$55)*(RawdataLondon!$G$2:$G$55='Summary table'!$B14)*(RawdataLondon!$I$2:$I$55='Summary table'!D$16)*(RawdataLondon!$B$2:$B$55='Summary table'!$A14))</f>
        <v>100.6</v>
      </c>
      <c r="E14" s="48">
        <f>SUMPRODUCT((RawdataLondon!$E$2:$E$55)*(RawdataLondon!$G$2:$G$55='Summary table'!$B14)*(RawdataLondon!$I$2:$I$55='Summary table'!D$16)*(RawdataLondon!$B$2:$B$55='Summary table'!$A14))</f>
        <v>100.6</v>
      </c>
      <c r="F14" s="48">
        <f>SUMPRODUCT((RawdataLondon!$F$2:$F$55)*(RawdataLondon!$G$2:$G$55='Summary table'!$B14)*(RawdataLondon!$I$2:$I$55='Summary table'!D$16)*(RawdataLondon!$B$2:$B$55='Summary table'!$A14))</f>
        <v>100.6</v>
      </c>
      <c r="G14" s="48">
        <f>SUMPRODUCT((RawdataLondon!$D$2:$D$55)*(RawdataLondon!$G$2:$G$55='Summary table'!$B14)*(RawdataLondon!$I$2:$I$55='Summary table'!G$16)*(RawdataLondon!$B$2:$B$55='Summary table'!$A14))</f>
        <v>100.9</v>
      </c>
      <c r="H14" s="48">
        <f>SUMPRODUCT((RawdataLondon!$E$2:$E$55)*(RawdataLondon!$G$2:$G$55='Summary table'!$B14)*(RawdataLondon!$I$2:$I$55='Summary table'!G$16)*(RawdataLondon!$B$2:$B$55='Summary table'!$A14))</f>
        <v>100.9</v>
      </c>
      <c r="I14" s="48">
        <f>SUMPRODUCT((RawdataLondon!$F$2:$F$55)*(RawdataLondon!$G$2:$G$55='Summary table'!$B14)*(RawdataLondon!$I$2:$I$55='Summary table'!G$16)*(RawdataLondon!$B$2:$B$55='Summary table'!$A14))</f>
        <v>100.9</v>
      </c>
      <c r="J14" s="48">
        <f>SUMPRODUCT((RawdataLondon!$D$2:$D$55)*(RawdataLondon!$G$2:$G$55='Summary table'!$B14)*(RawdataLondon!$I$2:$I$55='Summary table'!J$16)*(RawdataLondon!$B$2:$B$55='Summary table'!$A14))</f>
        <v>101.2</v>
      </c>
      <c r="K14" s="48">
        <f>SUMPRODUCT((RawdataLondon!$E$2:$E$55)*(RawdataLondon!$G$2:$G$55='Summary table'!$B14)*(RawdataLondon!$I$2:$I$55='Summary table'!J$16)*(RawdataLondon!$B$2:$B$55='Summary table'!$A14))</f>
        <v>101.2</v>
      </c>
      <c r="L14" s="48">
        <f>SUMPRODUCT((RawdataLondon!$F$2:$F$55)*(RawdataLondon!$G$2:$G$55='Summary table'!$B14)*(RawdataLondon!$I$2:$I$55='Summary table'!J$16)*(RawdataLondon!$B$2:$B$55='Summary table'!$A14))</f>
        <v>101.2</v>
      </c>
      <c r="M14" s="48">
        <f>SUMPRODUCT((RawdataLondon!$D$2:$D$55)*(RawdataLondon!$G$2:$G$55='Summary table'!$B14)*(RawdataLondon!$I$2:$I$55='Summary table'!M$16)*(RawdataLondon!$B$2:$B$55='Summary table'!$A14))</f>
        <v>81.900000000000006</v>
      </c>
      <c r="N14" s="48">
        <f>SUMPRODUCT((RawdataLondon!$E$2:$E$55)*(RawdataLondon!$G$2:$G$55='Summary table'!$B14)*(RawdataLondon!$I$2:$I$55='Summary table'!M$16)*(RawdataLondon!$B$2:$B$55='Summary table'!$A14))</f>
        <v>81</v>
      </c>
      <c r="O14" s="48">
        <f>SUMPRODUCT((RawdataLondon!$F$2:$F$55)*(RawdataLondon!$G$2:$G$55='Summary table'!$B14)*(RawdataLondon!$I$2:$I$55='Summary table'!M$16)*(RawdataLondon!$B$2:$B$55='Summary table'!$A14))</f>
        <v>82.8</v>
      </c>
      <c r="P14" s="48">
        <f>SUMPRODUCT((RawdataLondon!$D$2:$D$55)*(RawdataLondon!$G$2:$G$55='Summary table'!$B14)*(RawdataLondon!$I$2:$I$55='Summary table'!P$16)*(RawdataLondon!$B$2:$B$55='Summary table'!$A14))</f>
        <v>88.7</v>
      </c>
      <c r="Q14" s="48">
        <f>SUMPRODUCT((RawdataLondon!$E$2:$E$55)*(RawdataLondon!$G$2:$G$55='Summary table'!$B14)*(RawdataLondon!$I$2:$I$55='Summary table'!P$16)*(RawdataLondon!$B$2:$B$55='Summary table'!$A14))</f>
        <v>88.1</v>
      </c>
      <c r="R14" s="48">
        <f>SUMPRODUCT((RawdataLondon!$F$2:$F$55)*(RawdataLondon!$G$2:$G$55='Summary table'!$B14)*(RawdataLondon!$I$2:$I$55='Summary table'!P$16)*(RawdataLondon!$B$2:$B$55='Summary table'!$A14))</f>
        <v>89.3</v>
      </c>
      <c r="T14" s="24"/>
    </row>
    <row r="15" spans="1:20">
      <c r="A15" s="15" t="s">
        <v>31</v>
      </c>
      <c r="B15" s="23" t="s">
        <v>32</v>
      </c>
      <c r="C15" s="49" t="s">
        <v>54</v>
      </c>
      <c r="D15" s="50">
        <f>SUMPRODUCT((RawdataLondon!$D$2:$D$55)*(RawdataLondon!$G$2:$G$55='Summary table'!$B15)*(RawdataLondon!$I$2:$I$55='Summary table'!D$16)*(RawdataLondon!$B$2:$B$55='Summary table'!$A15))</f>
        <v>98.1</v>
      </c>
      <c r="E15" s="50">
        <f>SUMPRODUCT((RawdataLondon!$E$2:$E$55)*(RawdataLondon!$G$2:$G$55='Summary table'!$B15)*(RawdataLondon!$I$2:$I$55='Summary table'!D$16)*(RawdataLondon!$B$2:$B$55='Summary table'!$A15))</f>
        <v>97.6</v>
      </c>
      <c r="F15" s="50">
        <f>SUMPRODUCT((RawdataLondon!$F$2:$F$55)*(RawdataLondon!$G$2:$G$55='Summary table'!$B15)*(RawdataLondon!$I$2:$I$55='Summary table'!D$16)*(RawdataLondon!$B$2:$B$55='Summary table'!$A15))</f>
        <v>98.6</v>
      </c>
      <c r="G15" s="50">
        <f>SUMPRODUCT((RawdataLondon!$D$2:$D$55)*(RawdataLondon!$G$2:$G$55='Summary table'!$B15)*(RawdataLondon!$I$2:$I$55='Summary table'!G$16)*(RawdataLondon!$B$2:$B$55='Summary table'!$A15))</f>
        <v>96.4</v>
      </c>
      <c r="H15" s="50">
        <f>SUMPRODUCT((RawdataLondon!$E$2:$E$55)*(RawdataLondon!$G$2:$G$55='Summary table'!$B15)*(RawdataLondon!$I$2:$I$55='Summary table'!G$16)*(RawdataLondon!$B$2:$B$55='Summary table'!$A15))</f>
        <v>94.2</v>
      </c>
      <c r="I15" s="50">
        <f>SUMPRODUCT((RawdataLondon!$F$2:$F$55)*(RawdataLondon!$G$2:$G$55='Summary table'!$B15)*(RawdataLondon!$I$2:$I$55='Summary table'!G$16)*(RawdataLondon!$B$2:$B$55='Summary table'!$A15))</f>
        <v>97.7</v>
      </c>
      <c r="J15" s="50">
        <f>SUMPRODUCT((RawdataLondon!$D$2:$D$55)*(RawdataLondon!$G$2:$G$55='Summary table'!$B15)*(RawdataLondon!$I$2:$I$55='Summary table'!J$16)*(RawdataLondon!$B$2:$B$55='Summary table'!$A15))</f>
        <v>85.9</v>
      </c>
      <c r="K15" s="50">
        <f>SUMPRODUCT((RawdataLondon!$E$2:$E$55)*(RawdataLondon!$G$2:$G$55='Summary table'!$B15)*(RawdataLondon!$I$2:$I$55='Summary table'!J$16)*(RawdataLondon!$B$2:$B$55='Summary table'!$A15))</f>
        <v>83.6</v>
      </c>
      <c r="L15" s="50">
        <f>SUMPRODUCT((RawdataLondon!$F$2:$F$55)*(RawdataLondon!$G$2:$G$55='Summary table'!$B15)*(RawdataLondon!$I$2:$I$55='Summary table'!J$16)*(RawdataLondon!$B$2:$B$55='Summary table'!$A15))</f>
        <v>87.9</v>
      </c>
      <c r="M15" s="50">
        <f>SUMPRODUCT((RawdataLondon!$D$2:$D$55)*(RawdataLondon!$G$2:$G$55='Summary table'!$B15)*(RawdataLondon!$I$2:$I$55='Summary table'!M$16)*(RawdataLondon!$B$2:$B$55='Summary table'!$A15))</f>
        <v>56.5</v>
      </c>
      <c r="N15" s="50">
        <f>SUMPRODUCT((RawdataLondon!$E$2:$E$55)*(RawdataLondon!$G$2:$G$55='Summary table'!$B15)*(RawdataLondon!$I$2:$I$55='Summary table'!M$16)*(RawdataLondon!$B$2:$B$55='Summary table'!$A15))</f>
        <v>53</v>
      </c>
      <c r="O15" s="50">
        <f>SUMPRODUCT((RawdataLondon!$F$2:$F$55)*(RawdataLondon!$G$2:$G$55='Summary table'!$B15)*(RawdataLondon!$I$2:$I$55='Summary table'!M$16)*(RawdataLondon!$B$2:$B$55='Summary table'!$A15))</f>
        <v>59.8</v>
      </c>
      <c r="P15" s="50">
        <f>SUMPRODUCT((RawdataLondon!$D$2:$D$55)*(RawdataLondon!$G$2:$G$55='Summary table'!$B15)*(RawdataLondon!$I$2:$I$55='Summary table'!P$16)*(RawdataLondon!$B$2:$B$55='Summary table'!$A15))</f>
        <v>73.099999999999994</v>
      </c>
      <c r="Q15" s="50">
        <f>SUMPRODUCT((RawdataLondon!$E$2:$E$55)*(RawdataLondon!$G$2:$G$55='Summary table'!$B15)*(RawdataLondon!$I$2:$I$55='Summary table'!P$16)*(RawdataLondon!$B$2:$B$55='Summary table'!$A15))</f>
        <v>71</v>
      </c>
      <c r="R15" s="50">
        <f>SUMPRODUCT((RawdataLondon!$F$2:$F$55)*(RawdataLondon!$G$2:$G$55='Summary table'!$B15)*(RawdataLondon!$I$2:$I$55='Summary table'!P$16)*(RawdataLondon!$B$2:$B$55='Summary table'!$A15))</f>
        <v>75</v>
      </c>
      <c r="T15" s="24"/>
    </row>
    <row r="16" spans="1:20">
      <c r="A16" s="15"/>
      <c r="B16" s="15"/>
      <c r="C16" s="15"/>
      <c r="D16" s="15">
        <v>1</v>
      </c>
      <c r="E16" s="15"/>
      <c r="F16" s="15"/>
      <c r="G16" s="15">
        <v>2</v>
      </c>
      <c r="H16" s="15"/>
      <c r="I16" s="15"/>
      <c r="J16" s="15">
        <v>3</v>
      </c>
      <c r="K16" s="15"/>
      <c r="L16" s="15"/>
      <c r="M16" s="15">
        <v>4</v>
      </c>
      <c r="N16" s="15"/>
      <c r="O16" s="15"/>
      <c r="P16" s="15" t="s">
        <v>29</v>
      </c>
      <c r="Q16" s="15"/>
    </row>
    <row r="17" spans="1:20">
      <c r="A17" s="15"/>
      <c r="B17" s="15"/>
      <c r="C17" s="56" t="s">
        <v>80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20">
      <c r="A18" s="15"/>
      <c r="B18" s="1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20">
      <c r="A19" s="15"/>
      <c r="B19" s="15"/>
    </row>
    <row r="20" spans="1:20">
      <c r="A20" s="15"/>
      <c r="B20" s="15"/>
    </row>
    <row r="21" spans="1:20">
      <c r="A21" s="15"/>
      <c r="B21" s="15"/>
      <c r="C21" s="44" t="s">
        <v>79</v>
      </c>
    </row>
    <row r="22" spans="1:20">
      <c r="A22" s="15"/>
      <c r="B22" s="15"/>
      <c r="C22" s="61" t="s">
        <v>0</v>
      </c>
      <c r="D22" s="63" t="s">
        <v>18</v>
      </c>
      <c r="E22" s="63"/>
      <c r="F22" s="63"/>
      <c r="G22" s="63" t="s">
        <v>19</v>
      </c>
      <c r="H22" s="63"/>
      <c r="I22" s="63"/>
      <c r="J22" s="63" t="s">
        <v>20</v>
      </c>
      <c r="K22" s="63"/>
      <c r="L22" s="63"/>
      <c r="M22" s="63" t="s">
        <v>21</v>
      </c>
      <c r="N22" s="63"/>
      <c r="O22" s="63"/>
      <c r="P22" s="63" t="s">
        <v>55</v>
      </c>
      <c r="Q22" s="63"/>
      <c r="R22" s="63"/>
    </row>
    <row r="23" spans="1:20" ht="25.5">
      <c r="A23" s="15"/>
      <c r="B23" s="15"/>
      <c r="C23" s="62"/>
      <c r="D23" s="45" t="s">
        <v>56</v>
      </c>
      <c r="E23" s="46" t="s">
        <v>68</v>
      </c>
      <c r="F23" s="46" t="s">
        <v>69</v>
      </c>
      <c r="G23" s="45" t="s">
        <v>56</v>
      </c>
      <c r="H23" s="46" t="s">
        <v>68</v>
      </c>
      <c r="I23" s="46" t="s">
        <v>69</v>
      </c>
      <c r="J23" s="45" t="s">
        <v>56</v>
      </c>
      <c r="K23" s="46" t="s">
        <v>68</v>
      </c>
      <c r="L23" s="46" t="s">
        <v>69</v>
      </c>
      <c r="M23" s="45" t="s">
        <v>56</v>
      </c>
      <c r="N23" s="46" t="s">
        <v>68</v>
      </c>
      <c r="O23" s="46" t="s">
        <v>69</v>
      </c>
      <c r="P23" s="45" t="s">
        <v>56</v>
      </c>
      <c r="Q23" s="46" t="s">
        <v>68</v>
      </c>
      <c r="R23" s="46" t="s">
        <v>69</v>
      </c>
    </row>
    <row r="24" spans="1:20">
      <c r="A24" s="15"/>
      <c r="B24" s="23" t="s">
        <v>3</v>
      </c>
      <c r="C24" s="47" t="s">
        <v>46</v>
      </c>
      <c r="D24" s="51">
        <f>SUMPRODUCT((RawdataEngland!$D$2:$D$55)*(RawdataEngland!$G$2:$G$55='Summary table'!$B24)*(RawdataEngland!$I$2:$I$55='Summary table'!D$16)*(RawdataEngland!$B$2:$B$55='Summary table'!$A25))</f>
        <v>94.6</v>
      </c>
      <c r="E24" s="48">
        <f>SUMPRODUCT((RawdataEngland!$E$2:$E$55)*(RawdataEngland!$G$2:$G$55='Summary table'!$B7)*(RawdataEngland!$I$2:$I$55='Summary table'!D$16)*(RawdataEngland!$B$2:$B$55='Summary table'!$A7))</f>
        <v>94.2</v>
      </c>
      <c r="F24" s="48">
        <f>SUMPRODUCT((RawdataEngland!$F$2:$F$55)*(RawdataEngland!$G$2:$G$55='Summary table'!$B7)*(RawdataEngland!$I$2:$I$55='Summary table'!D$16)*(RawdataEngland!$B$2:$B$55='Summary table'!$A7))</f>
        <v>94.9</v>
      </c>
      <c r="G24" s="51">
        <f>SUMPRODUCT((RawdataEngland!$D$2:$D$55)*(RawdataEngland!$G$2:$G$55='Summary table'!$B24)*(RawdataEngland!$I$2:$I$55='Summary table'!G$16)*(RawdataEngland!$B$2:$B$55='Summary table'!$A25))</f>
        <v>69.7</v>
      </c>
      <c r="H24" s="48">
        <f>SUMPRODUCT((RawdataEngland!$E$2:$E$55)*(RawdataEngland!$G$2:$G$55='Summary table'!$B7)*(RawdataEngland!$I$2:$I$55='Summary table'!G$16)*(RawdataEngland!$B$2:$B$55='Summary table'!$A7))</f>
        <v>69.099999999999994</v>
      </c>
      <c r="I24" s="48">
        <f>SUMPRODUCT((RawdataEngland!$F$2:$F$55)*(RawdataEngland!$G$2:$G$55='Summary table'!$B7)*(RawdataEngland!$I$2:$I$55='Summary table'!G$16)*(RawdataEngland!$B$2:$B$55='Summary table'!$A7))</f>
        <v>70.400000000000006</v>
      </c>
      <c r="J24" s="51">
        <f>SUMPRODUCT((RawdataEngland!$D$2:$D$55)*(RawdataEngland!$G$2:$G$55='Summary table'!$B24)*(RawdataEngland!$I$2:$I$55='Summary table'!J$16)*(RawdataEngland!$B$2:$B$55='Summary table'!$A25))</f>
        <v>64.2</v>
      </c>
      <c r="K24" s="48">
        <f>SUMPRODUCT((RawdataEngland!$E$2:$E$55)*(RawdataEngland!$G$2:$G$55='Summary table'!$B7)*(RawdataEngland!$I$2:$I$55='Summary table'!J$16)*(RawdataEngland!$B$2:$B$55='Summary table'!$A7))</f>
        <v>62.9</v>
      </c>
      <c r="L24" s="48">
        <f>SUMPRODUCT((RawdataEngland!$F$2:$F$55)*(RawdataEngland!$G$2:$G$55='Summary table'!$B7)*(RawdataEngland!$I$2:$I$55='Summary table'!J$16)*(RawdataEngland!$B$2:$B$55='Summary table'!$A7))</f>
        <v>65.5</v>
      </c>
      <c r="M24" s="51">
        <f>SUMPRODUCT((RawdataEngland!$D$2:$D$55)*(RawdataEngland!$G$2:$G$55='Summary table'!$B24)*(RawdataEngland!$I$2:$I$55='Summary table'!M$16)*(RawdataEngland!$B$2:$B$55='Summary table'!$A25))</f>
        <v>34.1</v>
      </c>
      <c r="N24" s="48">
        <f>SUMPRODUCT((RawdataEngland!$E$2:$E$55)*(RawdataEngland!$G$2:$G$55='Summary table'!$B7)*(RawdataEngland!$I$2:$I$55='Summary table'!M$16)*(RawdataEngland!$B$2:$B$55='Summary table'!$A7))</f>
        <v>33.200000000000003</v>
      </c>
      <c r="O24" s="48">
        <f>SUMPRODUCT((RawdataEngland!$F$2:$F$55)*(RawdataEngland!$G$2:$G$55='Summary table'!$B7)*(RawdataEngland!$I$2:$I$55='Summary table'!M$16)*(RawdataEngland!$B$2:$B$55='Summary table'!$A7))</f>
        <v>34.9</v>
      </c>
      <c r="P24" s="51">
        <f>SUMPRODUCT((RawdataEngland!$D$2:$D$55)*(RawdataEngland!$G$2:$G$55='Summary table'!$B24)*(RawdataEngland!$I$2:$I$55='Summary table'!P$16)*(RawdataEngland!$B$2:$B$55='Summary table'!$A25))</f>
        <v>65.2</v>
      </c>
      <c r="Q24" s="48">
        <f>SUMPRODUCT((RawdataEngland!$E$2:$E$55)*(RawdataEngland!$G$2:$G$55='Summary table'!$B7)*(RawdataEngland!$I$2:$I$55='Summary table'!P$16)*(RawdataEngland!$B$2:$B$55='Summary table'!$A7))</f>
        <v>64.7</v>
      </c>
      <c r="R24" s="48">
        <f>SUMPRODUCT((RawdataEngland!$F$2:$F$55)*(RawdataEngland!$G$2:$G$55='Summary table'!$B7)*(RawdataEngland!$I$2:$I$55='Summary table'!P$16)*(RawdataEngland!$B$2:$B$55='Summary table'!$A7))</f>
        <v>65.7</v>
      </c>
      <c r="T24" s="24"/>
    </row>
    <row r="25" spans="1:20">
      <c r="A25" s="15" t="s">
        <v>43</v>
      </c>
      <c r="B25" s="23" t="s">
        <v>6</v>
      </c>
      <c r="C25" s="47" t="s">
        <v>47</v>
      </c>
      <c r="D25" s="51">
        <f>SUMPRODUCT((RawdataEngland!$D$2:$D$55)*(RawdataEngland!$G$2:$G$55='Summary table'!$B25)*(RawdataEngland!$I$2:$I$55='Summary table'!D$16)*(RawdataEngland!$B$2:$B$55='Summary table'!$A26))</f>
        <v>100.1</v>
      </c>
      <c r="E25" s="48">
        <f>SUMPRODUCT((RawdataEngland!$E$2:$E$55)*(RawdataEngland!$G$2:$G$55='Summary table'!$B8)*(RawdataEngland!$I$2:$I$55='Summary table'!D$16)*(RawdataEngland!$B$2:$B$55='Summary table'!$A8))</f>
        <v>100.1</v>
      </c>
      <c r="F25" s="48">
        <f>SUMPRODUCT((RawdataEngland!$F$2:$F$55)*(RawdataEngland!$G$2:$G$55='Summary table'!$B8)*(RawdataEngland!$I$2:$I$55='Summary table'!D$16)*(RawdataEngland!$B$2:$B$55='Summary table'!$A8))</f>
        <v>100.1</v>
      </c>
      <c r="G25" s="51">
        <f>SUMPRODUCT((RawdataEngland!$D$2:$D$55)*(RawdataEngland!$G$2:$G$55='Summary table'!$B25)*(RawdataEngland!$I$2:$I$55='Summary table'!G$16)*(RawdataEngland!$B$2:$B$55='Summary table'!$A26))</f>
        <v>98.9</v>
      </c>
      <c r="H25" s="48">
        <f>SUMPRODUCT((RawdataEngland!$E$2:$E$55)*(RawdataEngland!$G$2:$G$55='Summary table'!$B8)*(RawdataEngland!$I$2:$I$55='Summary table'!G$16)*(RawdataEngland!$B$2:$B$55='Summary table'!$A8))</f>
        <v>98.8</v>
      </c>
      <c r="I25" s="48">
        <f>SUMPRODUCT((RawdataEngland!$F$2:$F$55)*(RawdataEngland!$G$2:$G$55='Summary table'!$B8)*(RawdataEngland!$I$2:$I$55='Summary table'!G$16)*(RawdataEngland!$B$2:$B$55='Summary table'!$A8))</f>
        <v>98.9</v>
      </c>
      <c r="J25" s="51">
        <f>SUMPRODUCT((RawdataEngland!$D$2:$D$55)*(RawdataEngland!$G$2:$G$55='Summary table'!$B25)*(RawdataEngland!$I$2:$I$55='Summary table'!J$16)*(RawdataEngland!$B$2:$B$55='Summary table'!$A26))</f>
        <v>95.4</v>
      </c>
      <c r="K25" s="48">
        <f>SUMPRODUCT((RawdataEngland!$E$2:$E$55)*(RawdataEngland!$G$2:$G$55='Summary table'!$B8)*(RawdataEngland!$I$2:$I$55='Summary table'!J$16)*(RawdataEngland!$B$2:$B$55='Summary table'!$A8))</f>
        <v>95.2</v>
      </c>
      <c r="L25" s="48">
        <f>SUMPRODUCT((RawdataEngland!$F$2:$F$55)*(RawdataEngland!$G$2:$G$55='Summary table'!$B8)*(RawdataEngland!$I$2:$I$55='Summary table'!J$16)*(RawdataEngland!$B$2:$B$55='Summary table'!$A8))</f>
        <v>95.7</v>
      </c>
      <c r="M25" s="51">
        <f>SUMPRODUCT((RawdataEngland!$D$2:$D$55)*(RawdataEngland!$G$2:$G$55='Summary table'!$B25)*(RawdataEngland!$I$2:$I$55='Summary table'!M$16)*(RawdataEngland!$B$2:$B$55='Summary table'!$A26))</f>
        <v>63.1</v>
      </c>
      <c r="N25" s="48">
        <f>SUMPRODUCT((RawdataEngland!$E$2:$E$55)*(RawdataEngland!$G$2:$G$55='Summary table'!$B8)*(RawdataEngland!$I$2:$I$55='Summary table'!M$16)*(RawdataEngland!$B$2:$B$55='Summary table'!$A8))</f>
        <v>62.5</v>
      </c>
      <c r="O25" s="48">
        <f>SUMPRODUCT((RawdataEngland!$F$2:$F$55)*(RawdataEngland!$G$2:$G$55='Summary table'!$B8)*(RawdataEngland!$I$2:$I$55='Summary table'!M$16)*(RawdataEngland!$B$2:$B$55='Summary table'!$A8))</f>
        <v>63.7</v>
      </c>
      <c r="P25" s="51">
        <f>SUMPRODUCT((RawdataEngland!$D$2:$D$55)*(RawdataEngland!$G$2:$G$55='Summary table'!$B25)*(RawdataEngland!$I$2:$I$55='Summary table'!P$16)*(RawdataEngland!$B$2:$B$55='Summary table'!$A26))</f>
        <v>88.5</v>
      </c>
      <c r="Q25" s="48">
        <f>SUMPRODUCT((RawdataEngland!$E$2:$E$55)*(RawdataEngland!$G$2:$G$55='Summary table'!$B8)*(RawdataEngland!$I$2:$I$55='Summary table'!P$16)*(RawdataEngland!$B$2:$B$55='Summary table'!$A8))</f>
        <v>88.3</v>
      </c>
      <c r="R25" s="48">
        <f>SUMPRODUCT((RawdataEngland!$F$2:$F$55)*(RawdataEngland!$G$2:$G$55='Summary table'!$B8)*(RawdataEngland!$I$2:$I$55='Summary table'!P$16)*(RawdataEngland!$B$2:$B$55='Summary table'!$A8))</f>
        <v>88.8</v>
      </c>
      <c r="T25" s="24"/>
    </row>
    <row r="26" spans="1:20">
      <c r="A26" s="15" t="s">
        <v>31</v>
      </c>
      <c r="B26" s="23" t="s">
        <v>7</v>
      </c>
      <c r="C26" s="47" t="s">
        <v>48</v>
      </c>
      <c r="D26" s="51">
        <f>SUMPRODUCT((RawdataEngland!$D$2:$D$55)*(RawdataEngland!$G$2:$G$55='Summary table'!$B26)*(RawdataEngland!$I$2:$I$55='Summary table'!D$16)*(RawdataEngland!$B$2:$B$55='Summary table'!$A27))</f>
        <v>97.6</v>
      </c>
      <c r="E26" s="48">
        <f>SUMPRODUCT((RawdataEngland!$E$2:$E$55)*(RawdataEngland!$G$2:$G$55='Summary table'!$B9)*(RawdataEngland!$I$2:$I$55='Summary table'!D$16)*(RawdataEngland!$B$2:$B$55='Summary table'!$A9))</f>
        <v>97.4</v>
      </c>
      <c r="F26" s="48">
        <f>SUMPRODUCT((RawdataEngland!$F$2:$F$55)*(RawdataEngland!$G$2:$G$55='Summary table'!$B9)*(RawdataEngland!$I$2:$I$55='Summary table'!D$16)*(RawdataEngland!$B$2:$B$55='Summary table'!$A9))</f>
        <v>97.8</v>
      </c>
      <c r="G26" s="51">
        <f>SUMPRODUCT((RawdataEngland!$D$2:$D$55)*(RawdataEngland!$G$2:$G$55='Summary table'!$B26)*(RawdataEngland!$I$2:$I$55='Summary table'!G$16)*(RawdataEngland!$B$2:$B$55='Summary table'!$A27))</f>
        <v>92.3</v>
      </c>
      <c r="H26" s="48">
        <f>SUMPRODUCT((RawdataEngland!$E$2:$E$55)*(RawdataEngland!$G$2:$G$55='Summary table'!$B9)*(RawdataEngland!$I$2:$I$55='Summary table'!G$16)*(RawdataEngland!$B$2:$B$55='Summary table'!$A9))</f>
        <v>92.1</v>
      </c>
      <c r="I26" s="48">
        <f>SUMPRODUCT((RawdataEngland!$F$2:$F$55)*(RawdataEngland!$G$2:$G$55='Summary table'!$B9)*(RawdataEngland!$I$2:$I$55='Summary table'!G$16)*(RawdataEngland!$B$2:$B$55='Summary table'!$A9))</f>
        <v>92.5</v>
      </c>
      <c r="J26" s="51">
        <f>SUMPRODUCT((RawdataEngland!$D$2:$D$55)*(RawdataEngland!$G$2:$G$55='Summary table'!$B26)*(RawdataEngland!$I$2:$I$55='Summary table'!J$16)*(RawdataEngland!$B$2:$B$55='Summary table'!$A27))</f>
        <v>87.3</v>
      </c>
      <c r="K26" s="48">
        <f>SUMPRODUCT((RawdataEngland!$E$2:$E$55)*(RawdataEngland!$G$2:$G$55='Summary table'!$B9)*(RawdataEngland!$I$2:$I$55='Summary table'!J$16)*(RawdataEngland!$B$2:$B$55='Summary table'!$A9))</f>
        <v>87.1</v>
      </c>
      <c r="L26" s="48">
        <f>SUMPRODUCT((RawdataEngland!$F$2:$F$55)*(RawdataEngland!$G$2:$G$55='Summary table'!$B9)*(RawdataEngland!$I$2:$I$55='Summary table'!J$16)*(RawdataEngland!$B$2:$B$55='Summary table'!$A9))</f>
        <v>87.5</v>
      </c>
      <c r="M26" s="51">
        <f>SUMPRODUCT((RawdataEngland!$D$2:$D$55)*(RawdataEngland!$G$2:$G$55='Summary table'!$B26)*(RawdataEngland!$I$2:$I$55='Summary table'!M$16)*(RawdataEngland!$B$2:$B$55='Summary table'!$A27))</f>
        <v>40.4</v>
      </c>
      <c r="N26" s="48">
        <f>SUMPRODUCT((RawdataEngland!$E$2:$E$55)*(RawdataEngland!$G$2:$G$55='Summary table'!$B9)*(RawdataEngland!$I$2:$I$55='Summary table'!M$16)*(RawdataEngland!$B$2:$B$55='Summary table'!$A9))</f>
        <v>40</v>
      </c>
      <c r="O26" s="48">
        <f>SUMPRODUCT((RawdataEngland!$F$2:$F$55)*(RawdataEngland!$G$2:$G$55='Summary table'!$B9)*(RawdataEngland!$I$2:$I$55='Summary table'!M$16)*(RawdataEngland!$B$2:$B$55='Summary table'!$A9))</f>
        <v>40.700000000000003</v>
      </c>
      <c r="P26" s="51">
        <f>SUMPRODUCT((RawdataEngland!$D$2:$D$55)*(RawdataEngland!$G$2:$G$55='Summary table'!$B26)*(RawdataEngland!$I$2:$I$55='Summary table'!P$16)*(RawdataEngland!$B$2:$B$55='Summary table'!$A27))</f>
        <v>60.1</v>
      </c>
      <c r="Q26" s="48">
        <f>SUMPRODUCT((RawdataEngland!$E$2:$E$55)*(RawdataEngland!$G$2:$G$55='Summary table'!$B9)*(RawdataEngland!$I$2:$I$55='Summary table'!P$16)*(RawdataEngland!$B$2:$B$55='Summary table'!$A9))</f>
        <v>59.8</v>
      </c>
      <c r="R26" s="48">
        <f>SUMPRODUCT((RawdataEngland!$F$2:$F$55)*(RawdataEngland!$G$2:$G$55='Summary table'!$B9)*(RawdataEngland!$I$2:$I$55='Summary table'!P$16)*(RawdataEngland!$B$2:$B$55='Summary table'!$A9))</f>
        <v>60.5</v>
      </c>
      <c r="T26" s="24"/>
    </row>
    <row r="27" spans="1:20">
      <c r="A27" s="15" t="s">
        <v>43</v>
      </c>
      <c r="B27" s="23" t="s">
        <v>8</v>
      </c>
      <c r="C27" s="47" t="s">
        <v>49</v>
      </c>
      <c r="D27" s="51">
        <f>SUMPRODUCT((RawdataEngland!$D$2:$D$55)*(RawdataEngland!$G$2:$G$55='Summary table'!$B27)*(RawdataEngland!$I$2:$I$55='Summary table'!D$16)*(RawdataEngland!$B$2:$B$55='Summary table'!$A28))</f>
        <v>94.9</v>
      </c>
      <c r="E27" s="48">
        <f>SUMPRODUCT((RawdataEngland!$E$2:$E$55)*(RawdataEngland!$G$2:$G$55='Summary table'!$B10)*(RawdataEngland!$I$2:$I$55='Summary table'!D$16)*(RawdataEngland!$B$2:$B$55='Summary table'!$A10))</f>
        <v>94.5</v>
      </c>
      <c r="F27" s="48">
        <f>SUMPRODUCT((RawdataEngland!$F$2:$F$55)*(RawdataEngland!$G$2:$G$55='Summary table'!$B10)*(RawdataEngland!$I$2:$I$55='Summary table'!D$16)*(RawdataEngland!$B$2:$B$55='Summary table'!$A10))</f>
        <v>95.2</v>
      </c>
      <c r="G27" s="51">
        <f>SUMPRODUCT((RawdataEngland!$D$2:$D$55)*(RawdataEngland!$G$2:$G$55='Summary table'!$B27)*(RawdataEngland!$I$2:$I$55='Summary table'!G$16)*(RawdataEngland!$B$2:$B$55='Summary table'!$A28))</f>
        <v>92.5</v>
      </c>
      <c r="H27" s="48">
        <f>SUMPRODUCT((RawdataEngland!$E$2:$E$55)*(RawdataEngland!$G$2:$G$55='Summary table'!$B10)*(RawdataEngland!$I$2:$I$55='Summary table'!G$16)*(RawdataEngland!$B$2:$B$55='Summary table'!$A10))</f>
        <v>91.7</v>
      </c>
      <c r="I27" s="48">
        <f>SUMPRODUCT((RawdataEngland!$F$2:$F$55)*(RawdataEngland!$G$2:$G$55='Summary table'!$B10)*(RawdataEngland!$I$2:$I$55='Summary table'!G$16)*(RawdataEngland!$B$2:$B$55='Summary table'!$A10))</f>
        <v>93.3</v>
      </c>
      <c r="J27" s="51">
        <f>SUMPRODUCT((RawdataEngland!$D$2:$D$55)*(RawdataEngland!$G$2:$G$55='Summary table'!$B27)*(RawdataEngland!$I$2:$I$55='Summary table'!J$16)*(RawdataEngland!$B$2:$B$55='Summary table'!$A28))</f>
        <v>91.7</v>
      </c>
      <c r="K27" s="48">
        <f>SUMPRODUCT((RawdataEngland!$E$2:$E$55)*(RawdataEngland!$G$2:$G$55='Summary table'!$B10)*(RawdataEngland!$I$2:$I$55='Summary table'!J$16)*(RawdataEngland!$B$2:$B$55='Summary table'!$A10))</f>
        <v>91.2</v>
      </c>
      <c r="L27" s="48">
        <f>SUMPRODUCT((RawdataEngland!$F$2:$F$55)*(RawdataEngland!$G$2:$G$55='Summary table'!$B10)*(RawdataEngland!$I$2:$I$55='Summary table'!J$16)*(RawdataEngland!$B$2:$B$55='Summary table'!$A10))</f>
        <v>92.3</v>
      </c>
      <c r="M27" s="51">
        <f>SUMPRODUCT((RawdataEngland!$D$2:$D$55)*(RawdataEngland!$G$2:$G$55='Summary table'!$B27)*(RawdataEngland!$I$2:$I$55='Summary table'!M$16)*(RawdataEngland!$B$2:$B$55='Summary table'!$A28))</f>
        <v>35.799999999999997</v>
      </c>
      <c r="N27" s="48">
        <f>SUMPRODUCT((RawdataEngland!$E$2:$E$55)*(RawdataEngland!$G$2:$G$55='Summary table'!$B10)*(RawdataEngland!$I$2:$I$55='Summary table'!M$16)*(RawdataEngland!$B$2:$B$55='Summary table'!$A10))</f>
        <v>35.1</v>
      </c>
      <c r="O27" s="48">
        <f>SUMPRODUCT((RawdataEngland!$F$2:$F$55)*(RawdataEngland!$G$2:$G$55='Summary table'!$B10)*(RawdataEngland!$I$2:$I$55='Summary table'!M$16)*(RawdataEngland!$B$2:$B$55='Summary table'!$A10))</f>
        <v>36.4</v>
      </c>
      <c r="P27" s="51">
        <f>SUMPRODUCT((RawdataEngland!$D$2:$D$55)*(RawdataEngland!$G$2:$G$55='Summary table'!$B27)*(RawdataEngland!$I$2:$I$55='Summary table'!P$16)*(RawdataEngland!$B$2:$B$55='Summary table'!$A28))</f>
        <v>72.599999999999994</v>
      </c>
      <c r="Q27" s="48">
        <f>SUMPRODUCT((RawdataEngland!$E$2:$E$55)*(RawdataEngland!$G$2:$G$55='Summary table'!$B10)*(RawdataEngland!$I$2:$I$55='Summary table'!P$16)*(RawdataEngland!$B$2:$B$55='Summary table'!$A10))</f>
        <v>72.2</v>
      </c>
      <c r="R27" s="48">
        <f>SUMPRODUCT((RawdataEngland!$F$2:$F$55)*(RawdataEngland!$G$2:$G$55='Summary table'!$B10)*(RawdataEngland!$I$2:$I$55='Summary table'!P$16)*(RawdataEngland!$B$2:$B$55='Summary table'!$A10))</f>
        <v>73.099999999999994</v>
      </c>
      <c r="T27" s="24"/>
    </row>
    <row r="28" spans="1:20">
      <c r="A28" s="15" t="s">
        <v>43</v>
      </c>
      <c r="B28" s="23" t="s">
        <v>9</v>
      </c>
      <c r="C28" s="47" t="s">
        <v>50</v>
      </c>
      <c r="D28" s="51">
        <f>SUMPRODUCT((RawdataEngland!$D$2:$D$55)*(RawdataEngland!$G$2:$G$55='Summary table'!$B28)*(RawdataEngland!$I$2:$I$55='Summary table'!D$16)*(RawdataEngland!$B$2:$B$55='Summary table'!$A29))</f>
        <v>83</v>
      </c>
      <c r="E28" s="48">
        <f>SUMPRODUCT((RawdataEngland!$E$2:$E$55)*(RawdataEngland!$G$2:$G$55='Summary table'!$B11)*(RawdataEngland!$I$2:$I$55='Summary table'!D$16)*(RawdataEngland!$B$2:$B$55='Summary table'!$A11))</f>
        <v>82.7</v>
      </c>
      <c r="F28" s="48">
        <f>SUMPRODUCT((RawdataEngland!$F$2:$F$55)*(RawdataEngland!$G$2:$G$55='Summary table'!$B11)*(RawdataEngland!$I$2:$I$55='Summary table'!D$16)*(RawdataEngland!$B$2:$B$55='Summary table'!$A11))</f>
        <v>83.4</v>
      </c>
      <c r="G28" s="51">
        <f>SUMPRODUCT((RawdataEngland!$D$2:$D$55)*(RawdataEngland!$G$2:$G$55='Summary table'!$B28)*(RawdataEngland!$I$2:$I$55='Summary table'!G$16)*(RawdataEngland!$B$2:$B$55='Summary table'!$A29))</f>
        <v>67.400000000000006</v>
      </c>
      <c r="H28" s="48">
        <f>SUMPRODUCT((RawdataEngland!$E$2:$E$55)*(RawdataEngland!$G$2:$G$55='Summary table'!$B11)*(RawdataEngland!$I$2:$I$55='Summary table'!G$16)*(RawdataEngland!$B$2:$B$55='Summary table'!$A11))</f>
        <v>66.900000000000006</v>
      </c>
      <c r="I28" s="48">
        <f>SUMPRODUCT((RawdataEngland!$F$2:$F$55)*(RawdataEngland!$G$2:$G$55='Summary table'!$B11)*(RawdataEngland!$I$2:$I$55='Summary table'!G$16)*(RawdataEngland!$B$2:$B$55='Summary table'!$A11))</f>
        <v>67.900000000000006</v>
      </c>
      <c r="J28" s="51">
        <f>SUMPRODUCT((RawdataEngland!$D$2:$D$55)*(RawdataEngland!$G$2:$G$55='Summary table'!$B28)*(RawdataEngland!$I$2:$I$55='Summary table'!J$16)*(RawdataEngland!$B$2:$B$55='Summary table'!$A29))</f>
        <v>43.6</v>
      </c>
      <c r="K28" s="48">
        <f>SUMPRODUCT((RawdataEngland!$E$2:$E$55)*(RawdataEngland!$G$2:$G$55='Summary table'!$B11)*(RawdataEngland!$I$2:$I$55='Summary table'!J$16)*(RawdataEngland!$B$2:$B$55='Summary table'!$A11))</f>
        <v>43.2</v>
      </c>
      <c r="L28" s="48">
        <f>SUMPRODUCT((RawdataEngland!$F$2:$F$55)*(RawdataEngland!$G$2:$G$55='Summary table'!$B11)*(RawdataEngland!$I$2:$I$55='Summary table'!J$16)*(RawdataEngland!$B$2:$B$55='Summary table'!$A11))</f>
        <v>43.9</v>
      </c>
      <c r="M28" s="51">
        <f>SUMPRODUCT((RawdataEngland!$D$2:$D$55)*(RawdataEngland!$G$2:$G$55='Summary table'!$B28)*(RawdataEngland!$I$2:$I$55='Summary table'!M$16)*(RawdataEngland!$B$2:$B$55='Summary table'!$A29))</f>
        <v>16.399999999999999</v>
      </c>
      <c r="N28" s="48">
        <f>SUMPRODUCT((RawdataEngland!$E$2:$E$55)*(RawdataEngland!$G$2:$G$55='Summary table'!$B11)*(RawdataEngland!$I$2:$I$55='Summary table'!M$16)*(RawdataEngland!$B$2:$B$55='Summary table'!$A11))</f>
        <v>16.3</v>
      </c>
      <c r="O28" s="48">
        <f>SUMPRODUCT((RawdataEngland!$F$2:$F$55)*(RawdataEngland!$G$2:$G$55='Summary table'!$B11)*(RawdataEngland!$I$2:$I$55='Summary table'!M$16)*(RawdataEngland!$B$2:$B$55='Summary table'!$A11))</f>
        <v>16.600000000000001</v>
      </c>
      <c r="P28" s="51">
        <f>SUMPRODUCT((RawdataEngland!$D$2:$D$55)*(RawdataEngland!$G$2:$G$55='Summary table'!$B28)*(RawdataEngland!$I$2:$I$55='Summary table'!P$16)*(RawdataEngland!$B$2:$B$55='Summary table'!$A29))</f>
        <v>26.2</v>
      </c>
      <c r="Q28" s="48">
        <f>SUMPRODUCT((RawdataEngland!$E$2:$E$55)*(RawdataEngland!$G$2:$G$55='Summary table'!$B11)*(RawdataEngland!$I$2:$I$55='Summary table'!P$16)*(RawdataEngland!$B$2:$B$55='Summary table'!$A11))</f>
        <v>25.8</v>
      </c>
      <c r="R28" s="48">
        <f>SUMPRODUCT((RawdataEngland!$F$2:$F$55)*(RawdataEngland!$G$2:$G$55='Summary table'!$B11)*(RawdataEngland!$I$2:$I$55='Summary table'!P$16)*(RawdataEngland!$B$2:$B$55='Summary table'!$A11))</f>
        <v>26.6</v>
      </c>
      <c r="T28" s="24"/>
    </row>
    <row r="29" spans="1:20">
      <c r="A29" s="15" t="s">
        <v>43</v>
      </c>
      <c r="B29" s="23" t="s">
        <v>10</v>
      </c>
      <c r="C29" s="47" t="s">
        <v>51</v>
      </c>
      <c r="D29" s="51">
        <f>SUMPRODUCT((RawdataEngland!$D$2:$D$55)*(RawdataEngland!$G$2:$G$55='Summary table'!$B29)*(RawdataEngland!$I$2:$I$55='Summary table'!D$16)*(RawdataEngland!$B$2:$B$55='Summary table'!$A30))</f>
        <v>100.5</v>
      </c>
      <c r="E29" s="48">
        <f>SUMPRODUCT((RawdataEngland!$E$2:$E$55)*(RawdataEngland!$G$2:$G$55='Summary table'!$B12)*(RawdataEngland!$I$2:$I$55='Summary table'!D$16)*(RawdataEngland!$B$2:$B$55='Summary table'!$A12))</f>
        <v>100.5</v>
      </c>
      <c r="F29" s="48">
        <f>SUMPRODUCT((RawdataEngland!$F$2:$F$55)*(RawdataEngland!$G$2:$G$55='Summary table'!$B12)*(RawdataEngland!$I$2:$I$55='Summary table'!D$16)*(RawdataEngland!$B$2:$B$55='Summary table'!$A12))</f>
        <v>100.5</v>
      </c>
      <c r="G29" s="51">
        <f>SUMPRODUCT((RawdataEngland!$D$2:$D$55)*(RawdataEngland!$G$2:$G$55='Summary table'!$B29)*(RawdataEngland!$I$2:$I$55='Summary table'!G$16)*(RawdataEngland!$B$2:$B$55='Summary table'!$A30))</f>
        <v>97.7</v>
      </c>
      <c r="H29" s="48">
        <f>SUMPRODUCT((RawdataEngland!$E$2:$E$55)*(RawdataEngland!$G$2:$G$55='Summary table'!$B12)*(RawdataEngland!$I$2:$I$55='Summary table'!G$16)*(RawdataEngland!$B$2:$B$55='Summary table'!$A12))</f>
        <v>97.5</v>
      </c>
      <c r="I29" s="48">
        <f>SUMPRODUCT((RawdataEngland!$F$2:$F$55)*(RawdataEngland!$G$2:$G$55='Summary table'!$B12)*(RawdataEngland!$I$2:$I$55='Summary table'!G$16)*(RawdataEngland!$B$2:$B$55='Summary table'!$A12))</f>
        <v>97.9</v>
      </c>
      <c r="J29" s="51">
        <f>SUMPRODUCT((RawdataEngland!$D$2:$D$55)*(RawdataEngland!$G$2:$G$55='Summary table'!$B29)*(RawdataEngland!$I$2:$I$55='Summary table'!J$16)*(RawdataEngland!$B$2:$B$55='Summary table'!$A30))</f>
        <v>94.1</v>
      </c>
      <c r="K29" s="48">
        <f>SUMPRODUCT((RawdataEngland!$E$2:$E$55)*(RawdataEngland!$G$2:$G$55='Summary table'!$B12)*(RawdataEngland!$I$2:$I$55='Summary table'!J$16)*(RawdataEngland!$B$2:$B$55='Summary table'!$A12))</f>
        <v>93.5</v>
      </c>
      <c r="L29" s="48">
        <f>SUMPRODUCT((RawdataEngland!$F$2:$F$55)*(RawdataEngland!$G$2:$G$55='Summary table'!$B12)*(RawdataEngland!$I$2:$I$55='Summary table'!J$16)*(RawdataEngland!$B$2:$B$55='Summary table'!$A12))</f>
        <v>94.6</v>
      </c>
      <c r="M29" s="51">
        <f>SUMPRODUCT((RawdataEngland!$D$2:$D$55)*(RawdataEngland!$G$2:$G$55='Summary table'!$B29)*(RawdataEngland!$I$2:$I$55='Summary table'!M$16)*(RawdataEngland!$B$2:$B$55='Summary table'!$A30))</f>
        <v>49.5</v>
      </c>
      <c r="N29" s="48">
        <f>SUMPRODUCT((RawdataEngland!$E$2:$E$55)*(RawdataEngland!$G$2:$G$55='Summary table'!$B12)*(RawdataEngland!$I$2:$I$55='Summary table'!M$16)*(RawdataEngland!$B$2:$B$55='Summary table'!$A12))</f>
        <v>47.9</v>
      </c>
      <c r="O29" s="48">
        <f>SUMPRODUCT((RawdataEngland!$F$2:$F$55)*(RawdataEngland!$G$2:$G$55='Summary table'!$B12)*(RawdataEngland!$I$2:$I$55='Summary table'!M$16)*(RawdataEngland!$B$2:$B$55='Summary table'!$A12))</f>
        <v>51.2</v>
      </c>
      <c r="P29" s="51">
        <f>SUMPRODUCT((RawdataEngland!$D$2:$D$55)*(RawdataEngland!$G$2:$G$55='Summary table'!$B29)*(RawdataEngland!$I$2:$I$55='Summary table'!P$16)*(RawdataEngland!$B$2:$B$55='Summary table'!$A30))</f>
        <v>95.3</v>
      </c>
      <c r="Q29" s="48">
        <f>SUMPRODUCT((RawdataEngland!$E$2:$E$55)*(RawdataEngland!$G$2:$G$55='Summary table'!$B12)*(RawdataEngland!$I$2:$I$55='Summary table'!P$16)*(RawdataEngland!$B$2:$B$55='Summary table'!$A12))</f>
        <v>95.1</v>
      </c>
      <c r="R29" s="48">
        <f>SUMPRODUCT((RawdataEngland!$F$2:$F$55)*(RawdataEngland!$G$2:$G$55='Summary table'!$B12)*(RawdataEngland!$I$2:$I$55='Summary table'!P$16)*(RawdataEngland!$B$2:$B$55='Summary table'!$A12))</f>
        <v>95.5</v>
      </c>
      <c r="T29" s="24"/>
    </row>
    <row r="30" spans="1:20">
      <c r="A30" s="15" t="s">
        <v>43</v>
      </c>
      <c r="B30" s="23" t="s">
        <v>30</v>
      </c>
      <c r="C30" s="47" t="s">
        <v>52</v>
      </c>
      <c r="D30" s="51">
        <f>SUMPRODUCT((RawdataEngland!$D$2:$D$55)*(RawdataEngland!$G$2:$G$55='Summary table'!$B30)*(RawdataEngland!$I$2:$I$55='Summary table'!D$16)*(RawdataEngland!$B$2:$B$55='Summary table'!$A31))</f>
        <v>97.9</v>
      </c>
      <c r="E30" s="48">
        <f>SUMPRODUCT((RawdataEngland!$E$2:$E$55)*(RawdataEngland!$G$2:$G$55='Summary table'!$B13)*(RawdataEngland!$I$2:$I$55='Summary table'!D$16)*(RawdataEngland!$B$2:$B$55='Summary table'!$A13))</f>
        <v>97.6</v>
      </c>
      <c r="F30" s="48">
        <f>SUMPRODUCT((RawdataEngland!$F$2:$F$55)*(RawdataEngland!$G$2:$G$55='Summary table'!$B13)*(RawdataEngland!$I$2:$I$55='Summary table'!D$16)*(RawdataEngland!$B$2:$B$55='Summary table'!$A13))</f>
        <v>98.2</v>
      </c>
      <c r="G30" s="51">
        <f>SUMPRODUCT((RawdataEngland!$D$2:$D$55)*(RawdataEngland!$G$2:$G$55='Summary table'!$B30)*(RawdataEngland!$I$2:$I$55='Summary table'!G$16)*(RawdataEngland!$B$2:$B$55='Summary table'!$A31))</f>
        <v>90.5</v>
      </c>
      <c r="H30" s="48">
        <f>SUMPRODUCT((RawdataEngland!$E$2:$E$55)*(RawdataEngland!$G$2:$G$55='Summary table'!$B13)*(RawdataEngland!$I$2:$I$55='Summary table'!G$16)*(RawdataEngland!$B$2:$B$55='Summary table'!$A13))</f>
        <v>89.4</v>
      </c>
      <c r="I30" s="48">
        <f>SUMPRODUCT((RawdataEngland!$F$2:$F$55)*(RawdataEngland!$G$2:$G$55='Summary table'!$B13)*(RawdataEngland!$I$2:$I$55='Summary table'!G$16)*(RawdataEngland!$B$2:$B$55='Summary table'!$A13))</f>
        <v>91.5</v>
      </c>
      <c r="J30" s="51">
        <f>SUMPRODUCT((RawdataEngland!$D$2:$D$55)*(RawdataEngland!$G$2:$G$55='Summary table'!$B30)*(RawdataEngland!$I$2:$I$55='Summary table'!J$16)*(RawdataEngland!$B$2:$B$55='Summary table'!$A31))</f>
        <v>70.2</v>
      </c>
      <c r="K30" s="48">
        <f>SUMPRODUCT((RawdataEngland!$E$2:$E$55)*(RawdataEngland!$G$2:$G$55='Summary table'!$B13)*(RawdataEngland!$I$2:$I$55='Summary table'!J$16)*(RawdataEngland!$B$2:$B$55='Summary table'!$A13))</f>
        <v>69.599999999999994</v>
      </c>
      <c r="L30" s="48">
        <f>SUMPRODUCT((RawdataEngland!$F$2:$F$55)*(RawdataEngland!$G$2:$G$55='Summary table'!$B13)*(RawdataEngland!$I$2:$I$55='Summary table'!J$16)*(RawdataEngland!$B$2:$B$55='Summary table'!$A13))</f>
        <v>70.8</v>
      </c>
      <c r="M30" s="51">
        <f>SUMPRODUCT((RawdataEngland!$D$2:$D$55)*(RawdataEngland!$G$2:$G$55='Summary table'!$B30)*(RawdataEngland!$I$2:$I$55='Summary table'!M$16)*(RawdataEngland!$B$2:$B$55='Summary table'!$A31))</f>
        <v>50.1</v>
      </c>
      <c r="N30" s="48">
        <f>SUMPRODUCT((RawdataEngland!$E$2:$E$55)*(RawdataEngland!$G$2:$G$55='Summary table'!$B13)*(RawdataEngland!$I$2:$I$55='Summary table'!M$16)*(RawdataEngland!$B$2:$B$55='Summary table'!$A13))</f>
        <v>49.3</v>
      </c>
      <c r="O30" s="48">
        <f>SUMPRODUCT((RawdataEngland!$F$2:$F$55)*(RawdataEngland!$G$2:$G$55='Summary table'!$B13)*(RawdataEngland!$I$2:$I$55='Summary table'!M$16)*(RawdataEngland!$B$2:$B$55='Summary table'!$A13))</f>
        <v>50.9</v>
      </c>
      <c r="P30" s="51">
        <f>SUMPRODUCT((RawdataEngland!$D$2:$D$55)*(RawdataEngland!$G$2:$G$55='Summary table'!$B30)*(RawdataEngland!$I$2:$I$55='Summary table'!P$16)*(RawdataEngland!$B$2:$B$55='Summary table'!$A31))</f>
        <v>52</v>
      </c>
      <c r="Q30" s="48">
        <f>SUMPRODUCT((RawdataEngland!$E$2:$E$55)*(RawdataEngland!$G$2:$G$55='Summary table'!$B13)*(RawdataEngland!$I$2:$I$55='Summary table'!P$16)*(RawdataEngland!$B$2:$B$55='Summary table'!$A13))</f>
        <v>51.3</v>
      </c>
      <c r="R30" s="48">
        <f>SUMPRODUCT((RawdataEngland!$F$2:$F$55)*(RawdataEngland!$G$2:$G$55='Summary table'!$B13)*(RawdataEngland!$I$2:$I$55='Summary table'!P$16)*(RawdataEngland!$B$2:$B$55='Summary table'!$A13))</f>
        <v>52.8</v>
      </c>
      <c r="T30" s="24"/>
    </row>
    <row r="31" spans="1:20">
      <c r="A31" s="15" t="s">
        <v>31</v>
      </c>
      <c r="B31" s="23" t="s">
        <v>11</v>
      </c>
      <c r="C31" s="47" t="s">
        <v>53</v>
      </c>
      <c r="D31" s="51">
        <f>SUMPRODUCT((RawdataEngland!$D$2:$D$55)*(RawdataEngland!$G$2:$G$55='Summary table'!$B31)*(RawdataEngland!$I$2:$I$55='Summary table'!D$16)*(RawdataEngland!$B$2:$B$55='Summary table'!$A32))</f>
        <v>100.9</v>
      </c>
      <c r="E31" s="48">
        <f>SUMPRODUCT((RawdataEngland!$E$2:$E$55)*(RawdataEngland!$G$2:$G$55='Summary table'!$B14)*(RawdataEngland!$I$2:$I$55='Summary table'!D$16)*(RawdataEngland!$B$2:$B$55='Summary table'!$A14))</f>
        <v>100.9</v>
      </c>
      <c r="F31" s="48">
        <f>SUMPRODUCT((RawdataEngland!$F$2:$F$55)*(RawdataEngland!$G$2:$G$55='Summary table'!$B14)*(RawdataEngland!$I$2:$I$55='Summary table'!D$16)*(RawdataEngland!$B$2:$B$55='Summary table'!$A14))</f>
        <v>100.9</v>
      </c>
      <c r="G31" s="51">
        <f>SUMPRODUCT((RawdataEngland!$D$2:$D$55)*(RawdataEngland!$G$2:$G$55='Summary table'!$B31)*(RawdataEngland!$I$2:$I$55='Summary table'!G$16)*(RawdataEngland!$B$2:$B$55='Summary table'!$A32))</f>
        <v>100.5</v>
      </c>
      <c r="H31" s="48">
        <f>SUMPRODUCT((RawdataEngland!$E$2:$E$55)*(RawdataEngland!$G$2:$G$55='Summary table'!$B14)*(RawdataEngland!$I$2:$I$55='Summary table'!G$16)*(RawdataEngland!$B$2:$B$55='Summary table'!$A14))</f>
        <v>100.5</v>
      </c>
      <c r="I31" s="48">
        <f>SUMPRODUCT((RawdataEngland!$F$2:$F$55)*(RawdataEngland!$G$2:$G$55='Summary table'!$B14)*(RawdataEngland!$I$2:$I$55='Summary table'!G$16)*(RawdataEngland!$B$2:$B$55='Summary table'!$A14))</f>
        <v>100.5</v>
      </c>
      <c r="J31" s="51">
        <f>SUMPRODUCT((RawdataEngland!$D$2:$D$55)*(RawdataEngland!$G$2:$G$55='Summary table'!$B31)*(RawdataEngland!$I$2:$I$55='Summary table'!J$16)*(RawdataEngland!$B$2:$B$55='Summary table'!$A32))</f>
        <v>100.6</v>
      </c>
      <c r="K31" s="48">
        <f>SUMPRODUCT((RawdataEngland!$E$2:$E$55)*(RawdataEngland!$G$2:$G$55='Summary table'!$B14)*(RawdataEngland!$I$2:$I$55='Summary table'!J$16)*(RawdataEngland!$B$2:$B$55='Summary table'!$A14))</f>
        <v>100.6</v>
      </c>
      <c r="L31" s="48">
        <f>SUMPRODUCT((RawdataEngland!$F$2:$F$55)*(RawdataEngland!$G$2:$G$55='Summary table'!$B14)*(RawdataEngland!$I$2:$I$55='Summary table'!J$16)*(RawdataEngland!$B$2:$B$55='Summary table'!$A14))</f>
        <v>100.6</v>
      </c>
      <c r="M31" s="51">
        <f>SUMPRODUCT((RawdataEngland!$D$2:$D$55)*(RawdataEngland!$G$2:$G$55='Summary table'!$B31)*(RawdataEngland!$I$2:$I$55='Summary table'!M$16)*(RawdataEngland!$B$2:$B$55='Summary table'!$A32))</f>
        <v>83.3</v>
      </c>
      <c r="N31" s="48">
        <f>SUMPRODUCT((RawdataEngland!$E$2:$E$55)*(RawdataEngland!$G$2:$G$55='Summary table'!$B14)*(RawdataEngland!$I$2:$I$55='Summary table'!M$16)*(RawdataEngland!$B$2:$B$55='Summary table'!$A14))</f>
        <v>83</v>
      </c>
      <c r="O31" s="48">
        <f>SUMPRODUCT((RawdataEngland!$F$2:$F$55)*(RawdataEngland!$G$2:$G$55='Summary table'!$B14)*(RawdataEngland!$I$2:$I$55='Summary table'!M$16)*(RawdataEngland!$B$2:$B$55='Summary table'!$A14))</f>
        <v>83.6</v>
      </c>
      <c r="P31" s="51">
        <f>SUMPRODUCT((RawdataEngland!$D$2:$D$55)*(RawdataEngland!$G$2:$G$55='Summary table'!$B31)*(RawdataEngland!$I$2:$I$55='Summary table'!P$16)*(RawdataEngland!$B$2:$B$55='Summary table'!$A32))</f>
        <v>89.5</v>
      </c>
      <c r="Q31" s="48">
        <f>SUMPRODUCT((RawdataEngland!$E$2:$E$55)*(RawdataEngland!$G$2:$G$55='Summary table'!$B14)*(RawdataEngland!$I$2:$I$55='Summary table'!P$16)*(RawdataEngland!$B$2:$B$55='Summary table'!$A14))</f>
        <v>89.3</v>
      </c>
      <c r="R31" s="48">
        <f>SUMPRODUCT((RawdataEngland!$F$2:$F$55)*(RawdataEngland!$G$2:$G$55='Summary table'!$B14)*(RawdataEngland!$I$2:$I$55='Summary table'!P$16)*(RawdataEngland!$B$2:$B$55='Summary table'!$A14))</f>
        <v>89.7</v>
      </c>
      <c r="T31" s="24"/>
    </row>
    <row r="32" spans="1:20">
      <c r="A32" s="15" t="s">
        <v>33</v>
      </c>
      <c r="B32" s="23" t="s">
        <v>32</v>
      </c>
      <c r="C32" s="49" t="s">
        <v>54</v>
      </c>
      <c r="D32" s="52">
        <f>SUMPRODUCT((RawdataEngland!$D$2:$D$55)*(RawdataEngland!$G$2:$G$55='Summary table'!$B32)*(RawdataEngland!$I$2:$I$55='Summary table'!D$16)*(RawdataEngland!$B$2:$B$55='Summary table'!$A33))</f>
        <v>99.2</v>
      </c>
      <c r="E32" s="50">
        <f>SUMPRODUCT((RawdataEngland!$E$2:$E$55)*(RawdataEngland!$G$2:$G$55='Summary table'!$B15)*(RawdataEngland!$I$2:$I$55='Summary table'!D$16)*(RawdataEngland!$B$2:$B$55='Summary table'!$A15))</f>
        <v>99</v>
      </c>
      <c r="F32" s="50">
        <f>SUMPRODUCT((RawdataEngland!$F$2:$F$55)*(RawdataEngland!$G$2:$G$55='Summary table'!$B15)*(RawdataEngland!$I$2:$I$55='Summary table'!D$16)*(RawdataEngland!$B$2:$B$55='Summary table'!$A15))</f>
        <v>99.3</v>
      </c>
      <c r="G32" s="52">
        <f>SUMPRODUCT((RawdataEngland!$D$2:$D$55)*(RawdataEngland!$G$2:$G$55='Summary table'!$B32)*(RawdataEngland!$I$2:$I$55='Summary table'!G$16)*(RawdataEngland!$B$2:$B$55='Summary table'!$A33))</f>
        <v>94.2</v>
      </c>
      <c r="H32" s="50">
        <f>SUMPRODUCT((RawdataEngland!$E$2:$E$55)*(RawdataEngland!$G$2:$G$55='Summary table'!$B15)*(RawdataEngland!$I$2:$I$55='Summary table'!G$16)*(RawdataEngland!$B$2:$B$55='Summary table'!$A15))</f>
        <v>93.4</v>
      </c>
      <c r="I32" s="50">
        <f>SUMPRODUCT((RawdataEngland!$F$2:$F$55)*(RawdataEngland!$G$2:$G$55='Summary table'!$B15)*(RawdataEngland!$I$2:$I$55='Summary table'!G$16)*(RawdataEngland!$B$2:$B$55='Summary table'!$A15))</f>
        <v>94.8</v>
      </c>
      <c r="J32" s="52">
        <f>SUMPRODUCT((RawdataEngland!$D$2:$D$55)*(RawdataEngland!$G$2:$G$55='Summary table'!$B32)*(RawdataEngland!$I$2:$I$55='Summary table'!J$16)*(RawdataEngland!$B$2:$B$55='Summary table'!$A33))</f>
        <v>82.3</v>
      </c>
      <c r="K32" s="50">
        <f>SUMPRODUCT((RawdataEngland!$E$2:$E$55)*(RawdataEngland!$G$2:$G$55='Summary table'!$B15)*(RawdataEngland!$I$2:$I$55='Summary table'!J$16)*(RawdataEngland!$B$2:$B$55='Summary table'!$A15))</f>
        <v>81.400000000000006</v>
      </c>
      <c r="L32" s="50">
        <f>SUMPRODUCT((RawdataEngland!$F$2:$F$55)*(RawdataEngland!$G$2:$G$55='Summary table'!$B15)*(RawdataEngland!$I$2:$I$55='Summary table'!J$16)*(RawdataEngland!$B$2:$B$55='Summary table'!$A15))</f>
        <v>83.1</v>
      </c>
      <c r="M32" s="52">
        <f>SUMPRODUCT((RawdataEngland!$D$2:$D$55)*(RawdataEngland!$G$2:$G$55='Summary table'!$B32)*(RawdataEngland!$I$2:$I$55='Summary table'!M$16)*(RawdataEngland!$B$2:$B$55='Summary table'!$A33))</f>
        <v>46.7</v>
      </c>
      <c r="N32" s="50">
        <f>SUMPRODUCT((RawdataEngland!$E$2:$E$55)*(RawdataEngland!$G$2:$G$55='Summary table'!$B15)*(RawdataEngland!$I$2:$I$55='Summary table'!M$16)*(RawdataEngland!$B$2:$B$55='Summary table'!$A15))</f>
        <v>45.3</v>
      </c>
      <c r="O32" s="50">
        <f>SUMPRODUCT((RawdataEngland!$F$2:$F$55)*(RawdataEngland!$G$2:$G$55='Summary table'!$B15)*(RawdataEngland!$I$2:$I$55='Summary table'!M$16)*(RawdataEngland!$B$2:$B$55='Summary table'!$A15))</f>
        <v>48</v>
      </c>
      <c r="P32" s="52">
        <f>SUMPRODUCT((RawdataEngland!$D$2:$D$55)*(RawdataEngland!$G$2:$G$55='Summary table'!$B32)*(RawdataEngland!$I$2:$I$55='Summary table'!P$16)*(RawdataEngland!$B$2:$B$55='Summary table'!$A33))</f>
        <v>65.5</v>
      </c>
      <c r="Q32" s="50">
        <f>SUMPRODUCT((RawdataEngland!$E$2:$E$55)*(RawdataEngland!$G$2:$G$55='Summary table'!$B15)*(RawdataEngland!$I$2:$I$55='Summary table'!P$16)*(RawdataEngland!$B$2:$B$55='Summary table'!$A15))</f>
        <v>64.599999999999994</v>
      </c>
      <c r="R32" s="50">
        <f>SUMPRODUCT((RawdataEngland!$F$2:$F$55)*(RawdataEngland!$G$2:$G$55='Summary table'!$B15)*(RawdataEngland!$I$2:$I$55='Summary table'!P$16)*(RawdataEngland!$B$2:$B$55='Summary table'!$A15))</f>
        <v>66.3</v>
      </c>
      <c r="T32" s="24"/>
    </row>
    <row r="33" spans="1:19">
      <c r="A33" s="15" t="s">
        <v>31</v>
      </c>
      <c r="B33" s="15"/>
      <c r="C33" s="15"/>
      <c r="D33" s="15">
        <v>1</v>
      </c>
      <c r="E33" s="15"/>
      <c r="F33" s="15"/>
      <c r="G33" s="15">
        <v>2</v>
      </c>
      <c r="H33" s="15"/>
      <c r="I33" s="15"/>
      <c r="J33" s="15">
        <v>3</v>
      </c>
      <c r="K33" s="15"/>
      <c r="L33" s="15"/>
      <c r="M33" s="15">
        <v>4</v>
      </c>
      <c r="N33" s="15"/>
      <c r="O33" s="15"/>
      <c r="P33" s="15" t="s">
        <v>29</v>
      </c>
      <c r="Q33" s="15"/>
      <c r="R33" s="15"/>
      <c r="S33" s="15"/>
    </row>
    <row r="34" spans="1:19">
      <c r="A34" s="15"/>
      <c r="B34" s="15"/>
      <c r="C34" s="56" t="s">
        <v>80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>
      <c r="A35" s="15"/>
      <c r="B35" s="15"/>
    </row>
  </sheetData>
  <mergeCells count="12">
    <mergeCell ref="M22:O22"/>
    <mergeCell ref="P22:R22"/>
    <mergeCell ref="D5:F5"/>
    <mergeCell ref="G5:I5"/>
    <mergeCell ref="J5:L5"/>
    <mergeCell ref="M5:O5"/>
    <mergeCell ref="P5:R5"/>
    <mergeCell ref="C22:C23"/>
    <mergeCell ref="C5:C6"/>
    <mergeCell ref="D22:F22"/>
    <mergeCell ref="G22:I22"/>
    <mergeCell ref="J22:L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4"/>
  <sheetViews>
    <sheetView zoomScaleNormal="100" workbookViewId="0">
      <selection activeCell="W23" sqref="W23"/>
    </sheetView>
  </sheetViews>
  <sheetFormatPr defaultRowHeight="12.75"/>
  <cols>
    <col min="1" max="3" width="9.140625" style="13"/>
    <col min="4" max="4" width="16.85546875" style="13" bestFit="1" customWidth="1"/>
    <col min="5" max="16" width="9.140625" style="13"/>
    <col min="17" max="18" width="18.85546875" style="13" customWidth="1"/>
    <col min="19" max="16384" width="9.140625" style="13"/>
  </cols>
  <sheetData>
    <row r="1" spans="1:22" ht="13.5" thickBot="1"/>
    <row r="2" spans="1:22" ht="13.5" thickBot="1">
      <c r="A2" s="16" t="s">
        <v>42</v>
      </c>
      <c r="B2" s="22" t="s">
        <v>3</v>
      </c>
    </row>
    <row r="3" spans="1:22">
      <c r="A3" s="16"/>
      <c r="B3" s="54"/>
      <c r="D3" s="16" t="str">
        <f>"One-year age-standardised net cancer survival for "&amp;C4&amp;" diagnosed with "&amp;LOWER(B2)&amp;" cancer, by stage at diagnosis for London and England"</f>
        <v>One-year age-standardised net cancer survival for persons diagnosed with bladder cancer, by stage at diagnosis for London and England</v>
      </c>
    </row>
    <row r="4" spans="1:22">
      <c r="C4" s="15" t="str">
        <f>VLOOKUP(B2,Lookup!A2:B10,2)</f>
        <v>persons</v>
      </c>
      <c r="Q4" s="54"/>
      <c r="R4" s="54"/>
      <c r="S4" s="54"/>
    </row>
    <row r="5" spans="1:22">
      <c r="D5" s="17"/>
      <c r="E5" s="64" t="s">
        <v>2</v>
      </c>
      <c r="F5" s="64"/>
      <c r="G5" s="64"/>
      <c r="H5" s="64"/>
      <c r="I5" s="18"/>
      <c r="J5" s="18"/>
      <c r="K5" s="64" t="s">
        <v>27</v>
      </c>
      <c r="L5" s="64"/>
      <c r="M5" s="64"/>
      <c r="N5" s="64"/>
      <c r="O5" s="18"/>
      <c r="P5" s="18"/>
      <c r="Q5" s="57"/>
      <c r="R5" s="57"/>
      <c r="S5" s="54"/>
    </row>
    <row r="6" spans="1:22">
      <c r="B6" s="15"/>
      <c r="C6" s="15"/>
      <c r="D6" s="17" t="s">
        <v>1</v>
      </c>
      <c r="E6" s="17" t="s">
        <v>23</v>
      </c>
      <c r="F6" s="17" t="s">
        <v>12</v>
      </c>
      <c r="G6" s="17" t="s">
        <v>13</v>
      </c>
      <c r="H6" s="17" t="s">
        <v>14</v>
      </c>
      <c r="I6" s="19" t="s">
        <v>15</v>
      </c>
      <c r="J6" s="19" t="s">
        <v>16</v>
      </c>
      <c r="K6" s="17" t="s">
        <v>23</v>
      </c>
      <c r="L6" s="17" t="s">
        <v>12</v>
      </c>
      <c r="M6" s="17" t="s">
        <v>13</v>
      </c>
      <c r="N6" s="17" t="s">
        <v>14</v>
      </c>
      <c r="O6" s="19" t="s">
        <v>15</v>
      </c>
      <c r="P6" s="19" t="s">
        <v>16</v>
      </c>
      <c r="Q6" s="58"/>
      <c r="R6" s="58"/>
      <c r="S6" s="54"/>
    </row>
    <row r="7" spans="1:22">
      <c r="B7" s="15" t="s">
        <v>4</v>
      </c>
      <c r="C7" s="15"/>
      <c r="D7" s="17" t="s">
        <v>17</v>
      </c>
      <c r="E7" s="20">
        <f>SUMPRODUCT((RawdataLondon!$G$2:$G$55='London vs England'!$B$2)*(RawdataLondon!$I$2:$I$55='London vs England'!$B7)*RawdataLondon!$C$2:$C$55)</f>
        <v>2668</v>
      </c>
      <c r="F7" s="53">
        <f>SUMPRODUCT((RawdataLondon!$G$2:$G$55='London vs England'!$B$2)*(RawdataLondon!$I$2:$I$55='London vs England'!$B7)*RawdataLondon!$D$2:$D$55)</f>
        <v>71.7</v>
      </c>
      <c r="G7" s="53">
        <f>SUMPRODUCT((RawdataLondon!$G$2:$G$55='London vs England'!$B$2)*(RawdataLondon!$I$2:$I$55='London vs England'!$B7)*RawdataLondon!$E$2:$E$55)</f>
        <v>70.8</v>
      </c>
      <c r="H7" s="53">
        <f>SUMPRODUCT((RawdataLondon!$G$2:$G$55='London vs England'!$B$2)*(RawdataLondon!$I$2:$I$55='London vs England'!$B7)*RawdataLondon!$F$2:$F$55)</f>
        <v>72.5</v>
      </c>
      <c r="I7" s="21">
        <f>F7-G7</f>
        <v>0.90000000000000568</v>
      </c>
      <c r="J7" s="19">
        <f>H7-G7</f>
        <v>1.7000000000000028</v>
      </c>
      <c r="K7" s="20">
        <f>SUMPRODUCT((RawdataEngland!$G$2:$G$55='London vs England'!$B$2)*(RawdataEngland!$I$2:$I$55='London vs England'!$B7)*RawdataEngland!$C$2:$C$55)</f>
        <v>25868</v>
      </c>
      <c r="L7" s="53">
        <f>SUMPRODUCT((RawdataEngland!$G$2:$G$55='London vs England'!$B$2)*(RawdataEngland!$I$2:$I$55='London vs England'!$B7)*RawdataEngland!$D$2:$D$55)</f>
        <v>71.099999999999994</v>
      </c>
      <c r="M7" s="53">
        <f>SUMPRODUCT((RawdataEngland!$G$2:$G$55='London vs England'!$B$2)*(RawdataEngland!$I$2:$I$55='London vs England'!$B7)*RawdataEngland!$E$2:$E$55)</f>
        <v>70.900000000000006</v>
      </c>
      <c r="N7" s="53">
        <f>SUMPRODUCT((RawdataEngland!$G$2:$G$55='London vs England'!$B$2)*(RawdataEngland!$I$2:$I$55='London vs England'!$B7)*RawdataEngland!$F$2:$F$55)</f>
        <v>71.400000000000006</v>
      </c>
      <c r="O7" s="21">
        <f>L7-M7</f>
        <v>0.19999999999998863</v>
      </c>
      <c r="P7" s="19">
        <f>N7-M7</f>
        <v>0.5</v>
      </c>
      <c r="Q7" s="58"/>
      <c r="R7" s="58"/>
      <c r="S7" s="54"/>
    </row>
    <row r="8" spans="1:22">
      <c r="B8" s="15">
        <v>1</v>
      </c>
      <c r="C8" s="15"/>
      <c r="D8" s="17" t="s">
        <v>18</v>
      </c>
      <c r="E8" s="20">
        <f>SUMPRODUCT((RawdataLondon!$G$2:$G$55='London vs England'!$B$2)*(RawdataLondon!$I$2:$I$55='London vs England'!$B8)*RawdataLondon!$C$2:$C$55)</f>
        <v>704</v>
      </c>
      <c r="F8" s="53">
        <f>SUMPRODUCT((RawdataLondon!$G$2:$G$55='London vs England'!$B$2)*(RawdataLondon!$I$2:$I$55='London vs England'!$B8)*RawdataLondon!$D$2:$D$55)</f>
        <v>92.7</v>
      </c>
      <c r="G8" s="53">
        <f>SUMPRODUCT((RawdataLondon!$G$2:$G$55='London vs England'!$B$2)*(RawdataLondon!$I$2:$I$55='London vs England'!$B8)*RawdataLondon!$E$2:$E$55)</f>
        <v>91.5</v>
      </c>
      <c r="H8" s="53">
        <f>SUMPRODUCT((RawdataLondon!$G$2:$G$55='London vs England'!$B$2)*(RawdataLondon!$I$2:$I$55='London vs England'!$B8)*RawdataLondon!$F$2:$F$55)</f>
        <v>93.7</v>
      </c>
      <c r="I8" s="21">
        <f t="shared" ref="I8:I12" si="0">F8-G8</f>
        <v>1.2000000000000028</v>
      </c>
      <c r="J8" s="19">
        <f t="shared" ref="J8:J12" si="1">H8-G8</f>
        <v>2.2000000000000028</v>
      </c>
      <c r="K8" s="20">
        <f>SUMPRODUCT((RawdataEngland!$G$2:$G$55='London vs England'!$B$2)*(RawdataEngland!$I$2:$I$55='London vs England'!$B8)*RawdataEngland!$C$2:$C$55)</f>
        <v>7724</v>
      </c>
      <c r="L8" s="53">
        <f>SUMPRODUCT((RawdataEngland!$G$2:$G$55='London vs England'!$B$2)*(RawdataEngland!$I$2:$I$55='London vs England'!$B8)*RawdataEngland!$D$2:$D$55)</f>
        <v>94.6</v>
      </c>
      <c r="M8" s="53">
        <f>SUMPRODUCT((RawdataEngland!$G$2:$G$55='London vs England'!$B$2)*(RawdataEngland!$I$2:$I$55='London vs England'!$B8)*RawdataEngland!$E$2:$E$55)</f>
        <v>94.2</v>
      </c>
      <c r="N8" s="53">
        <f>SUMPRODUCT((RawdataEngland!$G$2:$G$55='London vs England'!$B$2)*(RawdataEngland!$I$2:$I$55='London vs England'!$B8)*RawdataEngland!$F$2:$F$55)</f>
        <v>94.9</v>
      </c>
      <c r="O8" s="21">
        <f t="shared" ref="O8:O12" si="2">L8-M8</f>
        <v>0.39999999999999147</v>
      </c>
      <c r="P8" s="19">
        <f t="shared" ref="P8:P12" si="3">N8-M8</f>
        <v>0.70000000000000284</v>
      </c>
      <c r="Q8" s="58"/>
      <c r="R8" s="58"/>
      <c r="S8" s="54"/>
    </row>
    <row r="9" spans="1:22">
      <c r="B9" s="15">
        <v>2</v>
      </c>
      <c r="C9" s="15"/>
      <c r="D9" s="17" t="s">
        <v>19</v>
      </c>
      <c r="E9" s="20">
        <f>SUMPRODUCT((RawdataLondon!$G$2:$G$55='London vs England'!$B$2)*(RawdataLondon!$I$2:$I$55='London vs England'!$B9)*RawdataLondon!$C$2:$C$55)</f>
        <v>410</v>
      </c>
      <c r="F9" s="53">
        <f>SUMPRODUCT((RawdataLondon!$G$2:$G$55='London vs England'!$B$2)*(RawdataLondon!$I$2:$I$55='London vs England'!$B9)*RawdataLondon!$D$2:$D$55)</f>
        <v>70.7</v>
      </c>
      <c r="G9" s="53">
        <f>SUMPRODUCT((RawdataLondon!$G$2:$G$55='London vs England'!$B$2)*(RawdataLondon!$I$2:$I$55='London vs England'!$B9)*RawdataLondon!$E$2:$E$55)</f>
        <v>68.5</v>
      </c>
      <c r="H9" s="53">
        <f>SUMPRODUCT((RawdataLondon!$G$2:$G$55='London vs England'!$B$2)*(RawdataLondon!$I$2:$I$55='London vs England'!$B9)*RawdataLondon!$F$2:$F$55)</f>
        <v>72.8</v>
      </c>
      <c r="I9" s="21">
        <f t="shared" si="0"/>
        <v>2.2000000000000028</v>
      </c>
      <c r="J9" s="19">
        <f t="shared" si="1"/>
        <v>4.2999999999999972</v>
      </c>
      <c r="K9" s="20">
        <f>SUMPRODUCT((RawdataEngland!$G$2:$G$55='London vs England'!$B$2)*(RawdataEngland!$I$2:$I$55='London vs England'!$B9)*RawdataEngland!$C$2:$C$55)</f>
        <v>4659</v>
      </c>
      <c r="L9" s="53">
        <f>SUMPRODUCT((RawdataEngland!$G$2:$G$55='London vs England'!$B$2)*(RawdataEngland!$I$2:$I$55='London vs England'!$B9)*RawdataEngland!$D$2:$D$55)</f>
        <v>69.7</v>
      </c>
      <c r="M9" s="53">
        <f>SUMPRODUCT((RawdataEngland!$G$2:$G$55='London vs England'!$B$2)*(RawdataEngland!$I$2:$I$55='London vs England'!$B9)*RawdataEngland!$E$2:$E$55)</f>
        <v>69.099999999999994</v>
      </c>
      <c r="N9" s="53">
        <f>SUMPRODUCT((RawdataEngland!$G$2:$G$55='London vs England'!$B$2)*(RawdataEngland!$I$2:$I$55='London vs England'!$B9)*RawdataEngland!$F$2:$F$55)</f>
        <v>70.400000000000006</v>
      </c>
      <c r="O9" s="21">
        <f t="shared" si="2"/>
        <v>0.60000000000000853</v>
      </c>
      <c r="P9" s="19">
        <f t="shared" si="3"/>
        <v>1.3000000000000114</v>
      </c>
      <c r="Q9" s="58"/>
      <c r="R9" s="58"/>
      <c r="S9" s="54"/>
    </row>
    <row r="10" spans="1:22">
      <c r="B10" s="15">
        <v>3</v>
      </c>
      <c r="C10" s="15"/>
      <c r="D10" s="17" t="s">
        <v>20</v>
      </c>
      <c r="E10" s="20">
        <f>SUMPRODUCT((RawdataLondon!$G$2:$G$55='London vs England'!$B$2)*(RawdataLondon!$I$2:$I$55='London vs England'!$B10)*RawdataLondon!$C$2:$C$55)</f>
        <v>120</v>
      </c>
      <c r="F10" s="53">
        <f>SUMPRODUCT((RawdataLondon!$G$2:$G$55='London vs England'!$B$2)*(RawdataLondon!$I$2:$I$55='London vs England'!$B10)*RawdataLondon!$D$2:$D$55)</f>
        <v>63.8</v>
      </c>
      <c r="G10" s="53">
        <f>SUMPRODUCT((RawdataLondon!$G$2:$G$55='London vs England'!$B$2)*(RawdataLondon!$I$2:$I$55='London vs England'!$B10)*RawdataLondon!$E$2:$E$55)</f>
        <v>59.5</v>
      </c>
      <c r="H10" s="53">
        <f>SUMPRODUCT((RawdataLondon!$G$2:$G$55='London vs England'!$B$2)*(RawdataLondon!$I$2:$I$55='London vs England'!$B10)*RawdataLondon!$F$2:$F$55)</f>
        <v>67.8</v>
      </c>
      <c r="I10" s="21">
        <f t="shared" si="0"/>
        <v>4.2999999999999972</v>
      </c>
      <c r="J10" s="19">
        <f t="shared" si="1"/>
        <v>8.2999999999999972</v>
      </c>
      <c r="K10" s="20">
        <f>SUMPRODUCT((RawdataEngland!$G$2:$G$55='London vs England'!$B$2)*(RawdataEngland!$I$2:$I$55='London vs England'!$B10)*RawdataEngland!$C$2:$C$55)</f>
        <v>1257</v>
      </c>
      <c r="L10" s="53">
        <f>SUMPRODUCT((RawdataEngland!$G$2:$G$55='London vs England'!$B$2)*(RawdataEngland!$I$2:$I$55='London vs England'!$B10)*RawdataEngland!$D$2:$D$55)</f>
        <v>64.2</v>
      </c>
      <c r="M10" s="53">
        <f>SUMPRODUCT((RawdataEngland!$G$2:$G$55='London vs England'!$B$2)*(RawdataEngland!$I$2:$I$55='London vs England'!$B10)*RawdataEngland!$E$2:$E$55)</f>
        <v>62.9</v>
      </c>
      <c r="N10" s="53">
        <f>SUMPRODUCT((RawdataEngland!$G$2:$G$55='London vs England'!$B$2)*(RawdataEngland!$I$2:$I$55='London vs England'!$B10)*RawdataEngland!$F$2:$F$55)</f>
        <v>65.5</v>
      </c>
      <c r="O10" s="21">
        <f t="shared" si="2"/>
        <v>1.3000000000000043</v>
      </c>
      <c r="P10" s="19">
        <f t="shared" si="3"/>
        <v>2.6000000000000014</v>
      </c>
      <c r="Q10" s="58"/>
      <c r="R10" s="58"/>
      <c r="S10" s="54"/>
    </row>
    <row r="11" spans="1:22">
      <c r="B11" s="15">
        <v>4</v>
      </c>
      <c r="C11" s="15"/>
      <c r="D11" s="17" t="s">
        <v>21</v>
      </c>
      <c r="E11" s="20">
        <f>SUMPRODUCT((RawdataLondon!$G$2:$G$55='London vs England'!$B$2)*(RawdataLondon!$I$2:$I$55='London vs England'!$B11)*RawdataLondon!$C$2:$C$55)</f>
        <v>280</v>
      </c>
      <c r="F11" s="53">
        <f>SUMPRODUCT((RawdataLondon!$G$2:$G$55='London vs England'!$B$2)*(RawdataLondon!$I$2:$I$55='London vs England'!$B11)*RawdataLondon!$D$2:$D$55)</f>
        <v>39</v>
      </c>
      <c r="G11" s="53">
        <f>SUMPRODUCT((RawdataLondon!$G$2:$G$55='London vs England'!$B$2)*(RawdataLondon!$I$2:$I$55='London vs England'!$B11)*RawdataLondon!$E$2:$E$55)</f>
        <v>36.1</v>
      </c>
      <c r="H11" s="53">
        <f>SUMPRODUCT((RawdataLondon!$G$2:$G$55='London vs England'!$B$2)*(RawdataLondon!$I$2:$I$55='London vs England'!$B11)*RawdataLondon!$F$2:$F$55)</f>
        <v>41.8</v>
      </c>
      <c r="I11" s="21">
        <f t="shared" si="0"/>
        <v>2.8999999999999986</v>
      </c>
      <c r="J11" s="19">
        <f t="shared" si="1"/>
        <v>5.6999999999999957</v>
      </c>
      <c r="K11" s="20">
        <f>SUMPRODUCT((RawdataEngland!$G$2:$G$55='London vs England'!$B$2)*(RawdataEngland!$I$2:$I$55='London vs England'!$B11)*RawdataEngland!$C$2:$C$55)</f>
        <v>3048</v>
      </c>
      <c r="L11" s="53">
        <f>SUMPRODUCT((RawdataEngland!$G$2:$G$55='London vs England'!$B$2)*(RawdataEngland!$I$2:$I$55='London vs England'!$B11)*RawdataEngland!$D$2:$D$55)</f>
        <v>34.1</v>
      </c>
      <c r="M11" s="53">
        <f>SUMPRODUCT((RawdataEngland!$G$2:$G$55='London vs England'!$B$2)*(RawdataEngland!$I$2:$I$55='London vs England'!$B11)*RawdataEngland!$E$2:$E$55)</f>
        <v>33.200000000000003</v>
      </c>
      <c r="N11" s="53">
        <f>SUMPRODUCT((RawdataEngland!$G$2:$G$55='London vs England'!$B$2)*(RawdataEngland!$I$2:$I$55='London vs England'!$B11)*RawdataEngland!$F$2:$F$55)</f>
        <v>34.9</v>
      </c>
      <c r="O11" s="21">
        <f t="shared" si="2"/>
        <v>0.89999999999999858</v>
      </c>
      <c r="P11" s="19">
        <f t="shared" si="3"/>
        <v>1.6999999999999957</v>
      </c>
      <c r="Q11" s="58"/>
      <c r="R11" s="58"/>
      <c r="S11" s="54"/>
    </row>
    <row r="12" spans="1:22">
      <c r="B12" s="15" t="s">
        <v>5</v>
      </c>
      <c r="C12" s="15"/>
      <c r="D12" s="17" t="s">
        <v>22</v>
      </c>
      <c r="E12" s="20">
        <f>SUMPRODUCT((RawdataLondon!$G$2:$G$55='London vs England'!$B$2)*(RawdataLondon!$I$2:$I$55='London vs England'!$B12)*RawdataLondon!$C$2:$C$55)</f>
        <v>1156</v>
      </c>
      <c r="F12" s="53">
        <f>SUMPRODUCT((RawdataLondon!$G$2:$G$55='London vs England'!$B$2)*(RawdataLondon!$I$2:$I$55='London vs England'!$B12)*RawdataLondon!$D$2:$D$55)</f>
        <v>67.8</v>
      </c>
      <c r="G12" s="53">
        <f>SUMPRODUCT((RawdataLondon!$G$2:$G$55='London vs England'!$B$2)*(RawdataLondon!$I$2:$I$55='London vs England'!$B12)*RawdataLondon!$E$2:$E$55)</f>
        <v>66.5</v>
      </c>
      <c r="H12" s="53">
        <f>SUMPRODUCT((RawdataLondon!$G$2:$G$55='London vs England'!$B$2)*(RawdataLondon!$I$2:$I$55='London vs England'!$B12)*RawdataLondon!$F$2:$F$55)</f>
        <v>69.099999999999994</v>
      </c>
      <c r="I12" s="21">
        <f t="shared" si="0"/>
        <v>1.2999999999999972</v>
      </c>
      <c r="J12" s="19">
        <f t="shared" si="1"/>
        <v>2.5999999999999943</v>
      </c>
      <c r="K12" s="20">
        <f>SUMPRODUCT((RawdataEngland!$G$2:$G$55='London vs England'!$B$2)*(RawdataEngland!$I$2:$I$55='London vs England'!$B12)*RawdataEngland!$C$2:$C$55)</f>
        <v>9212</v>
      </c>
      <c r="L12" s="53">
        <f>SUMPRODUCT((RawdataEngland!$G$2:$G$55='London vs England'!$B$2)*(RawdataEngland!$I$2:$I$55='London vs England'!$B12)*RawdataEngland!$D$2:$D$55)</f>
        <v>65.2</v>
      </c>
      <c r="M12" s="53">
        <f>SUMPRODUCT((RawdataEngland!$G$2:$G$55='London vs England'!$B$2)*(RawdataEngland!$I$2:$I$55='London vs England'!$B12)*RawdataEngland!$E$2:$E$55)</f>
        <v>64.7</v>
      </c>
      <c r="N12" s="53">
        <f>SUMPRODUCT((RawdataEngland!$G$2:$G$55='London vs England'!$B$2)*(RawdataEngland!$I$2:$I$55='London vs England'!$B12)*RawdataEngland!$F$2:$F$55)</f>
        <v>65.7</v>
      </c>
      <c r="O12" s="21">
        <f t="shared" si="2"/>
        <v>0.5</v>
      </c>
      <c r="P12" s="19">
        <f t="shared" si="3"/>
        <v>1</v>
      </c>
      <c r="Q12" s="58"/>
      <c r="R12" s="58"/>
      <c r="S12" s="54"/>
    </row>
    <row r="13" spans="1:22" ht="15">
      <c r="Q13" s="54"/>
      <c r="R13" s="54"/>
      <c r="S13" s="54"/>
      <c r="V13" s="32"/>
    </row>
    <row r="14" spans="1:22">
      <c r="D14" s="13" t="s">
        <v>81</v>
      </c>
      <c r="K14" s="13" t="s">
        <v>81</v>
      </c>
    </row>
  </sheetData>
  <mergeCells count="2">
    <mergeCell ref="E5:H5"/>
    <mergeCell ref="K5:N5"/>
  </mergeCells>
  <conditionalFormatting sqref="Q7:Q12">
    <cfRule type="cellIs" dxfId="1" priority="2" operator="equal">
      <formula>"Y"</formula>
    </cfRule>
  </conditionalFormatting>
  <conditionalFormatting sqref="R7:R12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Lookup!$A$2:$A$10</xm:f>
          </x14:formula1>
          <xm:sqref>B2:B3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65"/>
  <sheetViews>
    <sheetView zoomScaleNormal="100" workbookViewId="0">
      <selection activeCell="B2" sqref="B2"/>
    </sheetView>
  </sheetViews>
  <sheetFormatPr defaultRowHeight="12.75"/>
  <cols>
    <col min="1" max="2" width="9.140625" style="14"/>
    <col min="3" max="3" width="16.85546875" style="14" bestFit="1" customWidth="1"/>
    <col min="4" max="7" width="9.140625" style="14"/>
    <col min="8" max="9" width="3.7109375" style="14" customWidth="1"/>
    <col min="10" max="13" width="9.140625" style="14"/>
    <col min="14" max="15" width="4.42578125" style="14" customWidth="1"/>
    <col min="16" max="19" width="9.140625" style="14"/>
    <col min="20" max="21" width="3.140625" style="14" customWidth="1"/>
    <col min="22" max="25" width="9.140625" style="14"/>
    <col min="26" max="27" width="2.140625" style="14" customWidth="1"/>
    <col min="28" max="16384" width="9.140625" style="14"/>
  </cols>
  <sheetData>
    <row r="1" spans="1:33" ht="13.5" thickBot="1"/>
    <row r="2" spans="1:33" ht="13.5" thickBot="1">
      <c r="A2" s="44" t="s">
        <v>58</v>
      </c>
      <c r="B2" s="27" t="s">
        <v>6</v>
      </c>
    </row>
    <row r="3" spans="1:33">
      <c r="B3" s="15" t="str">
        <f>VLOOKUP(B2,Lookup!D2:E5,2)</f>
        <v>Female</v>
      </c>
      <c r="C3" s="16" t="str">
        <f>"One-year age-standardised net cancer survival for "&amp;LOWER(B3)&amp;" diagnosed with "&amp;LOWER(B2)&amp;" cancer, by stage at diagnosis and geographical sector of London"</f>
        <v>One-year age-standardised net cancer survival for female diagnosed with breast cancer, by stage at diagnosis and geographical sector of London</v>
      </c>
    </row>
    <row r="4" spans="1:33">
      <c r="D4" s="23" t="s">
        <v>34</v>
      </c>
      <c r="H4" s="15"/>
      <c r="I4" s="15"/>
      <c r="J4" s="23" t="s">
        <v>36</v>
      </c>
      <c r="P4" s="23" t="s">
        <v>37</v>
      </c>
      <c r="V4" s="23" t="s">
        <v>39</v>
      </c>
      <c r="AB4" s="23" t="s">
        <v>40</v>
      </c>
      <c r="AF4" s="15"/>
      <c r="AG4" s="15"/>
    </row>
    <row r="5" spans="1:33">
      <c r="C5" s="25"/>
      <c r="D5" s="65" t="s">
        <v>59</v>
      </c>
      <c r="E5" s="65"/>
      <c r="F5" s="65"/>
      <c r="G5" s="65"/>
      <c r="H5" s="19"/>
      <c r="I5" s="19"/>
      <c r="J5" s="65" t="s">
        <v>60</v>
      </c>
      <c r="K5" s="65"/>
      <c r="L5" s="65"/>
      <c r="M5" s="65"/>
      <c r="N5" s="19"/>
      <c r="O5" s="19"/>
      <c r="P5" s="65" t="s">
        <v>61</v>
      </c>
      <c r="Q5" s="65"/>
      <c r="R5" s="65"/>
      <c r="S5" s="65"/>
      <c r="T5" s="19"/>
      <c r="U5" s="19"/>
      <c r="V5" s="65" t="s">
        <v>62</v>
      </c>
      <c r="W5" s="65"/>
      <c r="X5" s="65"/>
      <c r="Y5" s="65"/>
      <c r="Z5" s="19"/>
      <c r="AA5" s="19"/>
      <c r="AB5" s="65" t="s">
        <v>63</v>
      </c>
      <c r="AC5" s="65"/>
      <c r="AD5" s="65"/>
      <c r="AE5" s="65"/>
      <c r="AF5" s="19"/>
      <c r="AG5" s="19"/>
    </row>
    <row r="6" spans="1:33">
      <c r="C6" s="25" t="s">
        <v>1</v>
      </c>
      <c r="D6" s="25" t="s">
        <v>23</v>
      </c>
      <c r="E6" s="25" t="s">
        <v>12</v>
      </c>
      <c r="F6" s="25" t="s">
        <v>13</v>
      </c>
      <c r="G6" s="25" t="s">
        <v>14</v>
      </c>
      <c r="H6" s="19" t="s">
        <v>15</v>
      </c>
      <c r="I6" s="19" t="s">
        <v>16</v>
      </c>
      <c r="J6" s="25" t="s">
        <v>23</v>
      </c>
      <c r="K6" s="25" t="s">
        <v>12</v>
      </c>
      <c r="L6" s="25" t="s">
        <v>13</v>
      </c>
      <c r="M6" s="25" t="s">
        <v>14</v>
      </c>
      <c r="N6" s="19" t="s">
        <v>15</v>
      </c>
      <c r="O6" s="19" t="s">
        <v>16</v>
      </c>
      <c r="P6" s="25" t="s">
        <v>23</v>
      </c>
      <c r="Q6" s="25" t="s">
        <v>12</v>
      </c>
      <c r="R6" s="25" t="s">
        <v>13</v>
      </c>
      <c r="S6" s="25" t="s">
        <v>14</v>
      </c>
      <c r="T6" s="19" t="s">
        <v>15</v>
      </c>
      <c r="U6" s="19" t="s">
        <v>16</v>
      </c>
      <c r="V6" s="25" t="s">
        <v>23</v>
      </c>
      <c r="W6" s="25" t="s">
        <v>12</v>
      </c>
      <c r="X6" s="25" t="s">
        <v>13</v>
      </c>
      <c r="Y6" s="25" t="s">
        <v>14</v>
      </c>
      <c r="Z6" s="19" t="s">
        <v>15</v>
      </c>
      <c r="AA6" s="19" t="s">
        <v>16</v>
      </c>
      <c r="AB6" s="25" t="s">
        <v>23</v>
      </c>
      <c r="AC6" s="25" t="s">
        <v>12</v>
      </c>
      <c r="AD6" s="25" t="s">
        <v>13</v>
      </c>
      <c r="AE6" s="25" t="s">
        <v>14</v>
      </c>
      <c r="AF6" s="19" t="s">
        <v>15</v>
      </c>
      <c r="AG6" s="19" t="s">
        <v>16</v>
      </c>
    </row>
    <row r="7" spans="1:33">
      <c r="A7" s="15" t="s">
        <v>4</v>
      </c>
      <c r="B7" s="15"/>
      <c r="C7" s="25" t="s">
        <v>17</v>
      </c>
      <c r="D7" s="53">
        <f>SUMPRODUCT((Rawdatasectors!$C$2:$C$169)*(Rawdatasectors!$B$2:$B$169='London variation'!$B$3)*(Rawdatasectors!$G$2:$G$169='London variation'!$B$2)*(Rawdatasectors!$H$2:$H$169='London variation'!$D$4)*(Rawdatasectors!$I$2:$I$169='London variation'!$A7))</f>
        <v>2583</v>
      </c>
      <c r="E7" s="26">
        <f>SUMPRODUCT((Rawdatasectors!$D$2:$D$169)*(Rawdatasectors!$B$2:$B$169='London variation'!$B$3)*(Rawdatasectors!$G$2:$G$169='London variation'!$B$2)*(Rawdatasectors!$H$2:$H$169='London variation'!$D$4)*(Rawdatasectors!$I$2:$I$169='London variation'!$A7))</f>
        <v>95.1</v>
      </c>
      <c r="F7" s="28">
        <f>SUMPRODUCT((Rawdatasectors!$E$2:$E$169)*(Rawdatasectors!$B$2:$B$169='London variation'!$B$3)*(Rawdatasectors!$G$2:$G$169='London variation'!$B$2)*(Rawdatasectors!$H$2:$H$169='London variation'!$D$4)*(Rawdatasectors!$I$2:$I$169='London variation'!$A7))</f>
        <v>94.5</v>
      </c>
      <c r="G7" s="28">
        <f>SUMPRODUCT((Rawdatasectors!$F$2:$F$169)*(Rawdatasectors!$B$2:$B$169='London variation'!$B$3)*(Rawdatasectors!$G$2:$G$169='London variation'!$B$2)*(Rawdatasectors!$H$2:$H$169='London variation'!$D$4)*(Rawdatasectors!$I$2:$I$169='London variation'!$A7))</f>
        <v>95.6</v>
      </c>
      <c r="H7" s="21">
        <f>E7-F7</f>
        <v>0.59999999999999432</v>
      </c>
      <c r="I7" s="19">
        <f>G7-F7</f>
        <v>1.0999999999999943</v>
      </c>
      <c r="J7" s="53">
        <f>SUMPRODUCT((Rawdatasectors!$C$2:$C$169)*(Rawdatasectors!$B$2:$B$169='London variation'!$B$3)*(Rawdatasectors!$G$2:$G$169='London variation'!$B$2)*(Rawdatasectors!$H$2:$H$169='London variation'!$J$4)*(Rawdatasectors!$I$2:$I$169='London variation'!$A7))</f>
        <v>5477</v>
      </c>
      <c r="K7" s="26">
        <f>SUMPRODUCT((Rawdatasectors!$D$2:$D$169)*(Rawdatasectors!$B$2:$B$169='London variation'!$B$3)*(Rawdatasectors!$G$2:$G$169='London variation'!$B$2)*(Rawdatasectors!$H$2:$H$169='London variation'!$J$4)*(Rawdatasectors!$I$2:$I$169='London variation'!$A7))</f>
        <v>95</v>
      </c>
      <c r="L7" s="28">
        <f>SUMPRODUCT((Rawdatasectors!$E$2:$E$169)*(Rawdatasectors!$B$2:$B$169='London variation'!$B$3)*(Rawdatasectors!$G$2:$G$169='London variation'!$B$2)*(Rawdatasectors!$H$2:$H$169='London variation'!$J$4)*(Rawdatasectors!$I$2:$I$169='London variation'!$A7))</f>
        <v>94.6</v>
      </c>
      <c r="M7" s="28">
        <f>SUMPRODUCT((Rawdatasectors!$F$2:$F$169)*(Rawdatasectors!$B$2:$B$169='London variation'!$B$3)*(Rawdatasectors!$G$2:$G$169='London variation'!$B$2)*(Rawdatasectors!$H$2:$H$169='London variation'!$J$4)*(Rawdatasectors!$I$2:$I$169='London variation'!$A7))</f>
        <v>95.3</v>
      </c>
      <c r="N7" s="21">
        <f>K7-L7</f>
        <v>0.40000000000000568</v>
      </c>
      <c r="O7" s="19">
        <f>M7-L7</f>
        <v>0.70000000000000284</v>
      </c>
      <c r="P7" s="53">
        <f>SUMPRODUCT((Rawdatasectors!$C$2:$C$169)*(Rawdatasectors!$B$2:$B$169='London variation'!$B$3)*(Rawdatasectors!$G$2:$G$169='London variation'!$B$2)*(Rawdatasectors!$H$2:$H$169='London variation'!$P$4)*(Rawdatasectors!$I$2:$I$169='London variation'!$A7))</f>
        <v>3704</v>
      </c>
      <c r="Q7" s="26">
        <f>SUMPRODUCT((Rawdatasectors!$D$2:$D$169)*(Rawdatasectors!$B$2:$B$169='London variation'!$B$3)*(Rawdatasectors!$G$2:$G$169='London variation'!$B$2)*(Rawdatasectors!$H$2:$H$169='London variation'!$P$4)*(Rawdatasectors!$I$2:$I$169='London variation'!$A7))</f>
        <v>96.1</v>
      </c>
      <c r="R7" s="28">
        <f>SUMPRODUCT((Rawdatasectors!$E$2:$E$169)*(Rawdatasectors!$B$2:$B$169='London variation'!$B$3)*(Rawdatasectors!$G$2:$G$169='London variation'!$B$2)*(Rawdatasectors!$H$2:$H$169='London variation'!$P$4)*(Rawdatasectors!$I$2:$I$169='London variation'!$A7))</f>
        <v>95.6</v>
      </c>
      <c r="S7" s="28">
        <f>SUMPRODUCT((Rawdatasectors!$F$2:$F$169)*(Rawdatasectors!$B$2:$B$169='London variation'!$B$3)*(Rawdatasectors!$G$2:$G$169='London variation'!$B$2)*(Rawdatasectors!$H$2:$H$169='London variation'!$P$4)*(Rawdatasectors!$I$2:$I$169='London variation'!$A7))</f>
        <v>96.5</v>
      </c>
      <c r="T7" s="21">
        <f>Q7-R7</f>
        <v>0.5</v>
      </c>
      <c r="U7" s="19">
        <f>S7-R7</f>
        <v>0.90000000000000568</v>
      </c>
      <c r="V7" s="53">
        <f>SUMPRODUCT((Rawdatasectors!$C$2:$C$169)*(Rawdatasectors!$B$2:$B$169='London variation'!$B$3)*(Rawdatasectors!$G$2:$G$169='London variation'!$B$2)*(Rawdatasectors!$H$2:$H$169='London variation'!$V$4)*(Rawdatasectors!$I$2:$I$169='London variation'!$A7))</f>
        <v>3151</v>
      </c>
      <c r="W7" s="26">
        <f>SUMPRODUCT((Rawdatasectors!$D$2:$D$169)*(Rawdatasectors!$B$2:$B$169='London variation'!$B$3)*(Rawdatasectors!$G$2:$G$169='London variation'!$B$2)*(Rawdatasectors!$H$2:$H$169='London variation'!$V$4)*(Rawdatasectors!$I$2:$I$169='London variation'!$A7))</f>
        <v>95.3</v>
      </c>
      <c r="X7" s="28">
        <f>SUMPRODUCT((Rawdatasectors!$E$2:$E$169)*(Rawdatasectors!$B$2:$B$169='London variation'!$B$3)*(Rawdatasectors!$G$2:$G$169='London variation'!$B$2)*(Rawdatasectors!$H$2:$H$169='London variation'!$V$4)*(Rawdatasectors!$I$2:$I$169='London variation'!$A7))</f>
        <v>94.8</v>
      </c>
      <c r="Y7" s="28">
        <f>SUMPRODUCT((Rawdatasectors!$F$2:$F$169)*(Rawdatasectors!$B$2:$B$169='London variation'!$B$3)*(Rawdatasectors!$G$2:$G$169='London variation'!$B$2)*(Rawdatasectors!$H$2:$H$169='London variation'!$V$4)*(Rawdatasectors!$I$2:$I$169='London variation'!$A7))</f>
        <v>95.7</v>
      </c>
      <c r="Z7" s="21">
        <f>W7-X7</f>
        <v>0.5</v>
      </c>
      <c r="AA7" s="19">
        <f>Y7-X7</f>
        <v>0.90000000000000568</v>
      </c>
      <c r="AB7" s="53">
        <f>SUMPRODUCT((Rawdatasectors!$C$2:$C$169)*(Rawdatasectors!$B$2:$B$169='London variation'!$B$3)*(Rawdatasectors!$G$2:$G$169='London variation'!$B$2)*(Rawdatasectors!$H$2:$H$169='London variation'!$AB$4)*(Rawdatasectors!$I$2:$I$169='London variation'!$A7))</f>
        <v>2874</v>
      </c>
      <c r="AC7" s="26">
        <f>SUMPRODUCT((Rawdatasectors!$D$2:$D$169)*(Rawdatasectors!$B$2:$B$169='London variation'!$B$3)*(Rawdatasectors!$G$2:$G$169='London variation'!$B$2)*(Rawdatasectors!$H$2:$H$169='London variation'!$AB$4)*(Rawdatasectors!$I$2:$I$169='London variation'!$A7))</f>
        <v>95.1</v>
      </c>
      <c r="AD7" s="28">
        <f>SUMPRODUCT((Rawdatasectors!$E$2:$E$169)*(Rawdatasectors!$B$2:$B$169='London variation'!$B$3)*(Rawdatasectors!$G$2:$G$169='London variation'!$B$2)*(Rawdatasectors!$H$2:$H$169='London variation'!$AB$4)*(Rawdatasectors!$I$2:$I$169='London variation'!$A7))</f>
        <v>94.6</v>
      </c>
      <c r="AE7" s="28">
        <f>SUMPRODUCT((Rawdatasectors!$F$2:$F$169)*(Rawdatasectors!$B$2:$B$169='London variation'!$B$3)*(Rawdatasectors!$G$2:$G$169='London variation'!$B$2)*(Rawdatasectors!$H$2:$H$169='London variation'!$AB$4)*(Rawdatasectors!$I$2:$I$169='London variation'!$A7))</f>
        <v>95.6</v>
      </c>
      <c r="AF7" s="21">
        <f>AC7-AD7</f>
        <v>0.5</v>
      </c>
      <c r="AG7" s="19">
        <f>AE7-AD7</f>
        <v>1</v>
      </c>
    </row>
    <row r="8" spans="1:33">
      <c r="A8" s="15">
        <v>1</v>
      </c>
      <c r="B8" s="15"/>
      <c r="C8" s="25" t="s">
        <v>18</v>
      </c>
      <c r="D8" s="53">
        <f>SUMPRODUCT((Rawdatasectors!$C$2:$C$169)*(Rawdatasectors!$B$2:$B$169='London variation'!$B$3)*(Rawdatasectors!$G$2:$G$169='London variation'!$B$2)*(Rawdatasectors!$H$2:$H$169='London variation'!$D$4)*(Rawdatasectors!$I$2:$I$169='London variation'!$A8))</f>
        <v>798</v>
      </c>
      <c r="E8" s="26">
        <f>SUMPRODUCT((Rawdatasectors!$D$2:$D$169)*(Rawdatasectors!$B$2:$B$169='London variation'!$B$3)*(Rawdatasectors!$G$2:$G$169='London variation'!$B$2)*(Rawdatasectors!$H$2:$H$169='London variation'!$D$4)*(Rawdatasectors!$I$2:$I$169='London variation'!$A8))</f>
        <v>99.4</v>
      </c>
      <c r="F8" s="28">
        <f>SUMPRODUCT((Rawdatasectors!$E$2:$E$169)*(Rawdatasectors!$B$2:$B$169='London variation'!$B$3)*(Rawdatasectors!$G$2:$G$169='London variation'!$B$2)*(Rawdatasectors!$H$2:$H$169='London variation'!$D$4)*(Rawdatasectors!$I$2:$I$169='London variation'!$A8))</f>
        <v>98.2</v>
      </c>
      <c r="G8" s="28">
        <f>SUMPRODUCT((Rawdatasectors!$F$2:$F$169)*(Rawdatasectors!$B$2:$B$169='London variation'!$B$3)*(Rawdatasectors!$G$2:$G$169='London variation'!$B$2)*(Rawdatasectors!$H$2:$H$169='London variation'!$D$4)*(Rawdatasectors!$I$2:$I$169='London variation'!$A8))</f>
        <v>99.8</v>
      </c>
      <c r="H8" s="21">
        <f t="shared" ref="H8:H12" si="0">E8-F8</f>
        <v>1.2000000000000028</v>
      </c>
      <c r="I8" s="19">
        <f t="shared" ref="I8:I12" si="1">G8-F8</f>
        <v>1.5999999999999943</v>
      </c>
      <c r="J8" s="53">
        <f>SUMPRODUCT((Rawdatasectors!$C$2:$C$169)*(Rawdatasectors!$B$2:$B$169='London variation'!$B$3)*(Rawdatasectors!$G$2:$G$169='London variation'!$B$2)*(Rawdatasectors!$H$2:$H$169='London variation'!$J$4)*(Rawdatasectors!$I$2:$I$169='London variation'!$A8))</f>
        <v>1845</v>
      </c>
      <c r="K8" s="26">
        <f>SUMPRODUCT((Rawdatasectors!$D$2:$D$169)*(Rawdatasectors!$B$2:$B$169='London variation'!$B$3)*(Rawdatasectors!$G$2:$G$169='London variation'!$B$2)*(Rawdatasectors!$H$2:$H$169='London variation'!$J$4)*(Rawdatasectors!$I$2:$I$169='London variation'!$A8))</f>
        <v>99.4</v>
      </c>
      <c r="L8" s="28">
        <f>SUMPRODUCT((Rawdatasectors!$E$2:$E$169)*(Rawdatasectors!$B$2:$B$169='London variation'!$B$3)*(Rawdatasectors!$G$2:$G$169='London variation'!$B$2)*(Rawdatasectors!$H$2:$H$169='London variation'!$J$4)*(Rawdatasectors!$I$2:$I$169='London variation'!$A8))</f>
        <v>98.7</v>
      </c>
      <c r="M8" s="28">
        <f>SUMPRODUCT((Rawdatasectors!$F$2:$F$169)*(Rawdatasectors!$B$2:$B$169='London variation'!$B$3)*(Rawdatasectors!$G$2:$G$169='London variation'!$B$2)*(Rawdatasectors!$H$2:$H$169='London variation'!$J$4)*(Rawdatasectors!$I$2:$I$169='London variation'!$A8))</f>
        <v>99.7</v>
      </c>
      <c r="N8" s="21">
        <f t="shared" ref="N8:N12" si="2">K8-L8</f>
        <v>0.70000000000000284</v>
      </c>
      <c r="O8" s="19">
        <f t="shared" ref="O8:O12" si="3">M8-L8</f>
        <v>1</v>
      </c>
      <c r="P8" s="53">
        <f>SUMPRODUCT((Rawdatasectors!$C$2:$C$169)*(Rawdatasectors!$B$2:$B$169='London variation'!$B$3)*(Rawdatasectors!$G$2:$G$169='London variation'!$B$2)*(Rawdatasectors!$H$2:$H$169='London variation'!$P$4)*(Rawdatasectors!$I$2:$I$169='London variation'!$A8))</f>
        <v>1145</v>
      </c>
      <c r="Q8" s="26">
        <f>SUMPRODUCT((Rawdatasectors!$D$2:$D$169)*(Rawdatasectors!$B$2:$B$169='London variation'!$B$3)*(Rawdatasectors!$G$2:$G$169='London variation'!$B$2)*(Rawdatasectors!$H$2:$H$169='London variation'!$P$4)*(Rawdatasectors!$I$2:$I$169='London variation'!$A8))</f>
        <v>100.3</v>
      </c>
      <c r="R8" s="28">
        <f>SUMPRODUCT((Rawdatasectors!$E$2:$E$169)*(Rawdatasectors!$B$2:$B$169='London variation'!$B$3)*(Rawdatasectors!$G$2:$G$169='London variation'!$B$2)*(Rawdatasectors!$H$2:$H$169='London variation'!$P$4)*(Rawdatasectors!$I$2:$I$169='London variation'!$A8))</f>
        <v>100.3</v>
      </c>
      <c r="S8" s="28">
        <f>SUMPRODUCT((Rawdatasectors!$F$2:$F$169)*(Rawdatasectors!$B$2:$B$169='London variation'!$B$3)*(Rawdatasectors!$G$2:$G$169='London variation'!$B$2)*(Rawdatasectors!$H$2:$H$169='London variation'!$P$4)*(Rawdatasectors!$I$2:$I$169='London variation'!$A8))</f>
        <v>100.3</v>
      </c>
      <c r="T8" s="21">
        <f t="shared" ref="T8:T12" si="4">Q8-R8</f>
        <v>0</v>
      </c>
      <c r="U8" s="19">
        <f t="shared" ref="U8:U12" si="5">S8-R8</f>
        <v>0</v>
      </c>
      <c r="V8" s="53">
        <f>SUMPRODUCT((Rawdatasectors!$C$2:$C$169)*(Rawdatasectors!$B$2:$B$169='London variation'!$B$3)*(Rawdatasectors!$G$2:$G$169='London variation'!$B$2)*(Rawdatasectors!$H$2:$H$169='London variation'!$V$4)*(Rawdatasectors!$I$2:$I$169='London variation'!$A8))</f>
        <v>1114</v>
      </c>
      <c r="W8" s="26">
        <f>SUMPRODUCT((Rawdatasectors!$D$2:$D$169)*(Rawdatasectors!$B$2:$B$169='London variation'!$B$3)*(Rawdatasectors!$G$2:$G$169='London variation'!$B$2)*(Rawdatasectors!$H$2:$H$169='London variation'!$V$4)*(Rawdatasectors!$I$2:$I$169='London variation'!$A8))</f>
        <v>99.9</v>
      </c>
      <c r="X8" s="28">
        <f>SUMPRODUCT((Rawdatasectors!$E$2:$E$169)*(Rawdatasectors!$B$2:$B$169='London variation'!$B$3)*(Rawdatasectors!$G$2:$G$169='London variation'!$B$2)*(Rawdatasectors!$H$2:$H$169='London variation'!$V$4)*(Rawdatasectors!$I$2:$I$169='London variation'!$A8))</f>
        <v>93.3</v>
      </c>
      <c r="Y8" s="28">
        <f>SUMPRODUCT((Rawdatasectors!$F$2:$F$169)*(Rawdatasectors!$B$2:$B$169='London variation'!$B$3)*(Rawdatasectors!$G$2:$G$169='London variation'!$B$2)*(Rawdatasectors!$H$2:$H$169='London variation'!$V$4)*(Rawdatasectors!$I$2:$I$169='London variation'!$A8))</f>
        <v>100</v>
      </c>
      <c r="Z8" s="21">
        <f t="shared" ref="Z8:Z12" si="6">W8-X8</f>
        <v>6.6000000000000085</v>
      </c>
      <c r="AA8" s="19">
        <f t="shared" ref="AA8:AA12" si="7">Y8-X8</f>
        <v>6.7000000000000028</v>
      </c>
      <c r="AB8" s="53">
        <f>SUMPRODUCT((Rawdatasectors!$C$2:$C$169)*(Rawdatasectors!$B$2:$B$169='London variation'!$B$3)*(Rawdatasectors!$G$2:$G$169='London variation'!$B$2)*(Rawdatasectors!$H$2:$H$169='London variation'!$AB$4)*(Rawdatasectors!$I$2:$I$169='London variation'!$A8))</f>
        <v>638</v>
      </c>
      <c r="AC8" s="26">
        <f>SUMPRODUCT((Rawdatasectors!$D$2:$D$169)*(Rawdatasectors!$B$2:$B$169='London variation'!$B$3)*(Rawdatasectors!$G$2:$G$169='London variation'!$B$2)*(Rawdatasectors!$H$2:$H$169='London variation'!$AB$4)*(Rawdatasectors!$I$2:$I$169='London variation'!$A8))</f>
        <v>98.9</v>
      </c>
      <c r="AD8" s="28">
        <f>SUMPRODUCT((Rawdatasectors!$E$2:$E$169)*(Rawdatasectors!$B$2:$B$169='London variation'!$B$3)*(Rawdatasectors!$G$2:$G$169='London variation'!$B$2)*(Rawdatasectors!$H$2:$H$169='London variation'!$AB$4)*(Rawdatasectors!$I$2:$I$169='London variation'!$A8))</f>
        <v>97.9</v>
      </c>
      <c r="AE8" s="28">
        <f>SUMPRODUCT((Rawdatasectors!$F$2:$F$169)*(Rawdatasectors!$B$2:$B$169='London variation'!$B$3)*(Rawdatasectors!$G$2:$G$169='London variation'!$B$2)*(Rawdatasectors!$H$2:$H$169='London variation'!$AB$4)*(Rawdatasectors!$I$2:$I$169='London variation'!$A8))</f>
        <v>99.4</v>
      </c>
      <c r="AF8" s="21">
        <f t="shared" ref="AF8:AF12" si="8">AC8-AD8</f>
        <v>1</v>
      </c>
      <c r="AG8" s="19">
        <f t="shared" ref="AG8:AG12" si="9">AE8-AD8</f>
        <v>1.5</v>
      </c>
    </row>
    <row r="9" spans="1:33">
      <c r="A9" s="15">
        <v>2</v>
      </c>
      <c r="B9" s="15"/>
      <c r="C9" s="25" t="s">
        <v>19</v>
      </c>
      <c r="D9" s="53">
        <f>SUMPRODUCT((Rawdatasectors!$C$2:$C$169)*(Rawdatasectors!$B$2:$B$169='London variation'!$B$3)*(Rawdatasectors!$G$2:$G$169='London variation'!$B$2)*(Rawdatasectors!$H$2:$H$169='London variation'!$D$4)*(Rawdatasectors!$I$2:$I$169='London variation'!$A9))</f>
        <v>978</v>
      </c>
      <c r="E9" s="26">
        <f>SUMPRODUCT((Rawdatasectors!$D$2:$D$169)*(Rawdatasectors!$B$2:$B$169='London variation'!$B$3)*(Rawdatasectors!$G$2:$G$169='London variation'!$B$2)*(Rawdatasectors!$H$2:$H$169='London variation'!$D$4)*(Rawdatasectors!$I$2:$I$169='London variation'!$A9))</f>
        <v>99.3</v>
      </c>
      <c r="F9" s="28">
        <f>SUMPRODUCT((Rawdatasectors!$E$2:$E$169)*(Rawdatasectors!$B$2:$B$169='London variation'!$B$3)*(Rawdatasectors!$G$2:$G$169='London variation'!$B$2)*(Rawdatasectors!$H$2:$H$169='London variation'!$D$4)*(Rawdatasectors!$I$2:$I$169='London variation'!$A9))</f>
        <v>98.4</v>
      </c>
      <c r="G9" s="28">
        <f>SUMPRODUCT((Rawdatasectors!$F$2:$F$169)*(Rawdatasectors!$B$2:$B$169='London variation'!$B$3)*(Rawdatasectors!$G$2:$G$169='London variation'!$B$2)*(Rawdatasectors!$H$2:$H$169='London variation'!$D$4)*(Rawdatasectors!$I$2:$I$169='London variation'!$A9))</f>
        <v>99.7</v>
      </c>
      <c r="H9" s="21">
        <f t="shared" si="0"/>
        <v>0.89999999999999147</v>
      </c>
      <c r="I9" s="19">
        <f t="shared" si="1"/>
        <v>1.2999999999999972</v>
      </c>
      <c r="J9" s="53">
        <f>SUMPRODUCT((Rawdatasectors!$C$2:$C$169)*(Rawdatasectors!$B$2:$B$169='London variation'!$B$3)*(Rawdatasectors!$G$2:$G$169='London variation'!$B$2)*(Rawdatasectors!$H$2:$H$169='London variation'!$J$4)*(Rawdatasectors!$I$2:$I$169='London variation'!$A9))</f>
        <v>2021</v>
      </c>
      <c r="K9" s="26">
        <f>SUMPRODUCT((Rawdatasectors!$D$2:$D$169)*(Rawdatasectors!$B$2:$B$169='London variation'!$B$3)*(Rawdatasectors!$G$2:$G$169='London variation'!$B$2)*(Rawdatasectors!$H$2:$H$169='London variation'!$J$4)*(Rawdatasectors!$I$2:$I$169='London variation'!$A9))</f>
        <v>99.3</v>
      </c>
      <c r="L9" s="28">
        <f>SUMPRODUCT((Rawdatasectors!$E$2:$E$169)*(Rawdatasectors!$B$2:$B$169='London variation'!$B$3)*(Rawdatasectors!$G$2:$G$169='London variation'!$B$2)*(Rawdatasectors!$H$2:$H$169='London variation'!$J$4)*(Rawdatasectors!$I$2:$I$169='London variation'!$A9))</f>
        <v>98.7</v>
      </c>
      <c r="M9" s="28">
        <f>SUMPRODUCT((Rawdatasectors!$F$2:$F$169)*(Rawdatasectors!$B$2:$B$169='London variation'!$B$3)*(Rawdatasectors!$G$2:$G$169='London variation'!$B$2)*(Rawdatasectors!$H$2:$H$169='London variation'!$J$4)*(Rawdatasectors!$I$2:$I$169='London variation'!$A9))</f>
        <v>99.6</v>
      </c>
      <c r="N9" s="21">
        <f t="shared" si="2"/>
        <v>0.59999999999999432</v>
      </c>
      <c r="O9" s="19">
        <f t="shared" si="3"/>
        <v>0.89999999999999147</v>
      </c>
      <c r="P9" s="53">
        <f>SUMPRODUCT((Rawdatasectors!$C$2:$C$169)*(Rawdatasectors!$B$2:$B$169='London variation'!$B$3)*(Rawdatasectors!$G$2:$G$169='London variation'!$B$2)*(Rawdatasectors!$H$2:$H$169='London variation'!$P$4)*(Rawdatasectors!$I$2:$I$169='London variation'!$A9))</f>
        <v>1280</v>
      </c>
      <c r="Q9" s="26">
        <f>SUMPRODUCT((Rawdatasectors!$D$2:$D$169)*(Rawdatasectors!$B$2:$B$169='London variation'!$B$3)*(Rawdatasectors!$G$2:$G$169='London variation'!$B$2)*(Rawdatasectors!$H$2:$H$169='London variation'!$P$4)*(Rawdatasectors!$I$2:$I$169='London variation'!$A9))</f>
        <v>100.1</v>
      </c>
      <c r="R9" s="28">
        <f>SUMPRODUCT((Rawdatasectors!$E$2:$E$169)*(Rawdatasectors!$B$2:$B$169='London variation'!$B$3)*(Rawdatasectors!$G$2:$G$169='London variation'!$B$2)*(Rawdatasectors!$H$2:$H$169='London variation'!$P$4)*(Rawdatasectors!$I$2:$I$169='London variation'!$A9))</f>
        <v>100.1</v>
      </c>
      <c r="S9" s="28">
        <f>SUMPRODUCT((Rawdatasectors!$F$2:$F$169)*(Rawdatasectors!$B$2:$B$169='London variation'!$B$3)*(Rawdatasectors!$G$2:$G$169='London variation'!$B$2)*(Rawdatasectors!$H$2:$H$169='London variation'!$P$4)*(Rawdatasectors!$I$2:$I$169='London variation'!$A9))</f>
        <v>100.1</v>
      </c>
      <c r="T9" s="21">
        <f t="shared" si="4"/>
        <v>0</v>
      </c>
      <c r="U9" s="19">
        <f t="shared" si="5"/>
        <v>0</v>
      </c>
      <c r="V9" s="53">
        <f>SUMPRODUCT((Rawdatasectors!$C$2:$C$169)*(Rawdatasectors!$B$2:$B$169='London variation'!$B$3)*(Rawdatasectors!$G$2:$G$169='London variation'!$B$2)*(Rawdatasectors!$H$2:$H$169='London variation'!$V$4)*(Rawdatasectors!$I$2:$I$169='London variation'!$A9))</f>
        <v>1086</v>
      </c>
      <c r="W9" s="26">
        <f>SUMPRODUCT((Rawdatasectors!$D$2:$D$169)*(Rawdatasectors!$B$2:$B$169='London variation'!$B$3)*(Rawdatasectors!$G$2:$G$169='London variation'!$B$2)*(Rawdatasectors!$H$2:$H$169='London variation'!$V$4)*(Rawdatasectors!$I$2:$I$169='London variation'!$A9))</f>
        <v>98.3</v>
      </c>
      <c r="X9" s="28">
        <f>SUMPRODUCT((Rawdatasectors!$E$2:$E$169)*(Rawdatasectors!$B$2:$B$169='London variation'!$B$3)*(Rawdatasectors!$G$2:$G$169='London variation'!$B$2)*(Rawdatasectors!$H$2:$H$169='London variation'!$V$4)*(Rawdatasectors!$I$2:$I$169='London variation'!$A9))</f>
        <v>97.6</v>
      </c>
      <c r="Y9" s="28">
        <f>SUMPRODUCT((Rawdatasectors!$F$2:$F$169)*(Rawdatasectors!$B$2:$B$169='London variation'!$B$3)*(Rawdatasectors!$G$2:$G$169='London variation'!$B$2)*(Rawdatasectors!$H$2:$H$169='London variation'!$V$4)*(Rawdatasectors!$I$2:$I$169='London variation'!$A9))</f>
        <v>98.8</v>
      </c>
      <c r="Z9" s="21">
        <f t="shared" si="6"/>
        <v>0.70000000000000284</v>
      </c>
      <c r="AA9" s="19">
        <f t="shared" si="7"/>
        <v>1.2000000000000028</v>
      </c>
      <c r="AB9" s="53">
        <f>SUMPRODUCT((Rawdatasectors!$C$2:$C$169)*(Rawdatasectors!$B$2:$B$169='London variation'!$B$3)*(Rawdatasectors!$G$2:$G$169='London variation'!$B$2)*(Rawdatasectors!$H$2:$H$169='London variation'!$AB$4)*(Rawdatasectors!$I$2:$I$169='London variation'!$A9))</f>
        <v>941</v>
      </c>
      <c r="AC9" s="26">
        <f>SUMPRODUCT((Rawdatasectors!$D$2:$D$169)*(Rawdatasectors!$B$2:$B$169='London variation'!$B$3)*(Rawdatasectors!$G$2:$G$169='London variation'!$B$2)*(Rawdatasectors!$H$2:$H$169='London variation'!$AB$4)*(Rawdatasectors!$I$2:$I$169='London variation'!$A9))</f>
        <v>98.9</v>
      </c>
      <c r="AD9" s="28">
        <f>IF(SUMPRODUCT((Rawdatasectors!$E$2:$E$169)*(Rawdatasectors!$B$2:$B$169='London variation'!$B$3)*(Rawdatasectors!$G$2:$G$169='London variation'!$B$2)*(Rawdatasectors!$H$2:$H$169='London variation'!$AB$4)*(Rawdatasectors!$I$2:$I$169='London variation'!$A9))=0,"",SUMPRODUCT((Rawdatasectors!$E$2:$E$169)*(Rawdatasectors!$B$2:$B$169='London variation'!$B$3)*(Rawdatasectors!$G$2:$G$169='London variation'!$B$2)*(Rawdatasectors!$H$2:$H$169='London variation'!$AB$4)*(Rawdatasectors!$I$2:$I$169='London variation'!$A9)))</f>
        <v>98.1</v>
      </c>
      <c r="AE9" s="28">
        <f>IF(SUMPRODUCT((Rawdatasectors!$F$2:$F$169)*(Rawdatasectors!$B$2:$B$169='London variation'!$B$3)*(Rawdatasectors!$G$2:$G$169='London variation'!$B$2)*(Rawdatasectors!$H$2:$H$169='London variation'!$AB$4)*(Rawdatasectors!$I$2:$I$169='London variation'!$A9))=0,"",SUMPRODUCT((Rawdatasectors!$F$2:$F$169)*(Rawdatasectors!$B$2:$B$169='London variation'!$B$3)*(Rawdatasectors!$G$2:$G$169='London variation'!$B$2)*(Rawdatasectors!$H$2:$H$169='London variation'!$AB$4)*(Rawdatasectors!$I$2:$I$169='London variation'!$A9)))</f>
        <v>99.4</v>
      </c>
      <c r="AF9" s="21">
        <f t="shared" si="8"/>
        <v>0.80000000000001137</v>
      </c>
      <c r="AG9" s="19">
        <f t="shared" si="9"/>
        <v>1.3000000000000114</v>
      </c>
    </row>
    <row r="10" spans="1:33">
      <c r="A10" s="15">
        <v>3</v>
      </c>
      <c r="B10" s="15"/>
      <c r="C10" s="25" t="s">
        <v>20</v>
      </c>
      <c r="D10" s="53">
        <f>SUMPRODUCT((Rawdatasectors!$C$2:$C$169)*(Rawdatasectors!$B$2:$B$169='London variation'!$B$3)*(Rawdatasectors!$G$2:$G$169='London variation'!$B$2)*(Rawdatasectors!$H$2:$H$169='London variation'!$D$4)*(Rawdatasectors!$I$2:$I$169='London variation'!$A10))</f>
        <v>249</v>
      </c>
      <c r="E10" s="26">
        <f>SUMPRODUCT((Rawdatasectors!$D$2:$D$169)*(Rawdatasectors!$B$2:$B$169='London variation'!$B$3)*(Rawdatasectors!$G$2:$G$169='London variation'!$B$2)*(Rawdatasectors!$H$2:$H$169='London variation'!$D$4)*(Rawdatasectors!$I$2:$I$169='London variation'!$A10))</f>
        <v>94.6</v>
      </c>
      <c r="F10" s="26">
        <f>SUMPRODUCT((Rawdatasectors!$E$2:$E$169)*(Rawdatasectors!$B$2:$B$169='London variation'!$B$3)*(Rawdatasectors!$G$2:$G$169='London variation'!$B$2)*(Rawdatasectors!$H$2:$H$169='London variation'!$D$4)*(Rawdatasectors!$I$2:$I$169='London variation'!$A10))</f>
        <v>92.7</v>
      </c>
      <c r="G10" s="26">
        <f>SUMPRODUCT((Rawdatasectors!$F$2:$F$169)*(Rawdatasectors!$B$2:$B$169='London variation'!$B$3)*(Rawdatasectors!$G$2:$G$169='London variation'!$B$2)*(Rawdatasectors!$H$2:$H$169='London variation'!$D$4)*(Rawdatasectors!$I$2:$I$169='London variation'!$A10))</f>
        <v>96.1</v>
      </c>
      <c r="H10" s="21">
        <f t="shared" si="0"/>
        <v>1.8999999999999915</v>
      </c>
      <c r="I10" s="19">
        <f t="shared" si="1"/>
        <v>3.3999999999999915</v>
      </c>
      <c r="J10" s="53">
        <f>SUMPRODUCT((Rawdatasectors!$C$2:$C$169)*(Rawdatasectors!$B$2:$B$169='London variation'!$B$3)*(Rawdatasectors!$G$2:$G$169='London variation'!$B$2)*(Rawdatasectors!$H$2:$H$169='London variation'!$J$4)*(Rawdatasectors!$I$2:$I$169='London variation'!$A10))</f>
        <v>606</v>
      </c>
      <c r="K10" s="26">
        <f>SUMPRODUCT((Rawdatasectors!$D$2:$D$169)*(Rawdatasectors!$B$2:$B$169='London variation'!$B$3)*(Rawdatasectors!$G$2:$G$169='London variation'!$B$2)*(Rawdatasectors!$H$2:$H$169='London variation'!$J$4)*(Rawdatasectors!$I$2:$I$169='London variation'!$A10))</f>
        <v>96.3</v>
      </c>
      <c r="L10" s="26">
        <f>SUMPRODUCT((Rawdatasectors!$E$2:$E$169)*(Rawdatasectors!$B$2:$B$169='London variation'!$B$3)*(Rawdatasectors!$G$2:$G$169='London variation'!$B$2)*(Rawdatasectors!$H$2:$H$169='London variation'!$J$4)*(Rawdatasectors!$I$2:$I$169='London variation'!$A10))</f>
        <v>95.2</v>
      </c>
      <c r="M10" s="26">
        <f>SUMPRODUCT((Rawdatasectors!$F$2:$F$169)*(Rawdatasectors!$B$2:$B$169='London variation'!$B$3)*(Rawdatasectors!$G$2:$G$169='London variation'!$B$2)*(Rawdatasectors!$H$2:$H$169='London variation'!$J$4)*(Rawdatasectors!$I$2:$I$169='London variation'!$A10))</f>
        <v>97.2</v>
      </c>
      <c r="N10" s="21">
        <f t="shared" si="2"/>
        <v>1.0999999999999943</v>
      </c>
      <c r="O10" s="19">
        <f t="shared" si="3"/>
        <v>2</v>
      </c>
      <c r="P10" s="53">
        <f>SUMPRODUCT((Rawdatasectors!$C$2:$C$169)*(Rawdatasectors!$B$2:$B$169='London variation'!$B$3)*(Rawdatasectors!$G$2:$G$169='London variation'!$B$2)*(Rawdatasectors!$H$2:$H$169='London variation'!$P$4)*(Rawdatasectors!$I$2:$I$169='London variation'!$A10))</f>
        <v>379</v>
      </c>
      <c r="Q10" s="26">
        <f>SUMPRODUCT((Rawdatasectors!$D$2:$D$169)*(Rawdatasectors!$B$2:$B$169='London variation'!$B$3)*(Rawdatasectors!$G$2:$G$169='London variation'!$B$2)*(Rawdatasectors!$H$2:$H$169='London variation'!$P$4)*(Rawdatasectors!$I$2:$I$169='London variation'!$A10))</f>
        <v>95.3</v>
      </c>
      <c r="R10" s="28">
        <f>SUMPRODUCT((Rawdatasectors!$E$2:$E$169)*(Rawdatasectors!$B$2:$B$169='London variation'!$B$3)*(Rawdatasectors!$G$2:$G$169='London variation'!$B$2)*(Rawdatasectors!$H$2:$H$169='London variation'!$P$4)*(Rawdatasectors!$I$2:$I$169='London variation'!$A10))</f>
        <v>93.7</v>
      </c>
      <c r="S10" s="28">
        <f>SUMPRODUCT((Rawdatasectors!$F$2:$F$169)*(Rawdatasectors!$B$2:$B$169='London variation'!$B$3)*(Rawdatasectors!$G$2:$G$169='London variation'!$B$2)*(Rawdatasectors!$H$2:$H$169='London variation'!$P$4)*(Rawdatasectors!$I$2:$I$169='London variation'!$A10))</f>
        <v>96.5</v>
      </c>
      <c r="T10" s="21">
        <f t="shared" si="4"/>
        <v>1.5999999999999943</v>
      </c>
      <c r="U10" s="19">
        <f t="shared" si="5"/>
        <v>2.7999999999999972</v>
      </c>
      <c r="V10" s="53">
        <f>SUMPRODUCT((Rawdatasectors!$C$2:$C$169)*(Rawdatasectors!$B$2:$B$169='London variation'!$B$3)*(Rawdatasectors!$G$2:$G$169='London variation'!$B$2)*(Rawdatasectors!$H$2:$H$169='London variation'!$V$4)*(Rawdatasectors!$I$2:$I$169='London variation'!$A10))</f>
        <v>350</v>
      </c>
      <c r="W10" s="26">
        <f>SUMPRODUCT((Rawdatasectors!$D$2:$D$169)*(Rawdatasectors!$B$2:$B$169='London variation'!$B$3)*(Rawdatasectors!$G$2:$G$169='London variation'!$B$2)*(Rawdatasectors!$H$2:$H$169='London variation'!$V$4)*(Rawdatasectors!$I$2:$I$169='London variation'!$A10))</f>
        <v>94</v>
      </c>
      <c r="X10" s="26">
        <f>SUMPRODUCT((Rawdatasectors!$E$2:$E$169)*(Rawdatasectors!$B$2:$B$169='London variation'!$B$3)*(Rawdatasectors!$G$2:$G$169='London variation'!$B$2)*(Rawdatasectors!$H$2:$H$169='London variation'!$V$4)*(Rawdatasectors!$I$2:$I$169='London variation'!$A10))</f>
        <v>92.3</v>
      </c>
      <c r="Y10" s="26">
        <f>SUMPRODUCT((Rawdatasectors!$F$2:$F$169)*(Rawdatasectors!$B$2:$B$169='London variation'!$B$3)*(Rawdatasectors!$G$2:$G$169='London variation'!$B$2)*(Rawdatasectors!$H$2:$H$169='London variation'!$V$4)*(Rawdatasectors!$I$2:$I$169='London variation'!$A10))</f>
        <v>95.4</v>
      </c>
      <c r="Z10" s="21">
        <f t="shared" si="6"/>
        <v>1.7000000000000028</v>
      </c>
      <c r="AA10" s="19">
        <f t="shared" si="7"/>
        <v>3.1000000000000085</v>
      </c>
      <c r="AB10" s="53">
        <f>SUMPRODUCT((Rawdatasectors!$C$2:$C$169)*(Rawdatasectors!$B$2:$B$169='London variation'!$B$3)*(Rawdatasectors!$G$2:$G$169='London variation'!$B$2)*(Rawdatasectors!$H$2:$H$169='London variation'!$AB$4)*(Rawdatasectors!$I$2:$I$169='London variation'!$A10))</f>
        <v>254</v>
      </c>
      <c r="AC10" s="26">
        <f>SUMPRODUCT((Rawdatasectors!$D$2:$D$169)*(Rawdatasectors!$B$2:$B$169='London variation'!$B$3)*(Rawdatasectors!$G$2:$G$169='London variation'!$B$2)*(Rawdatasectors!$H$2:$H$169='London variation'!$AB$4)*(Rawdatasectors!$I$2:$I$169='London variation'!$A10))</f>
        <v>95.7</v>
      </c>
      <c r="AD10" s="28">
        <f>SUMPRODUCT((Rawdatasectors!$E$2:$E$169)*(Rawdatasectors!$B$2:$B$169='London variation'!$B$3)*(Rawdatasectors!$G$2:$G$169='London variation'!$B$2)*(Rawdatasectors!$H$2:$H$169='London variation'!$AB$4)*(Rawdatasectors!$I$2:$I$169='London variation'!$A10))</f>
        <v>93.8</v>
      </c>
      <c r="AE10" s="28">
        <f>SUMPRODUCT((Rawdatasectors!$F$2:$F$169)*(Rawdatasectors!$B$2:$B$169='London variation'!$B$3)*(Rawdatasectors!$G$2:$G$169='London variation'!$B$2)*(Rawdatasectors!$H$2:$H$169='London variation'!$AB$4)*(Rawdatasectors!$I$2:$I$169='London variation'!$A10))</f>
        <v>97.1</v>
      </c>
      <c r="AF10" s="21">
        <f t="shared" si="8"/>
        <v>1.9000000000000057</v>
      </c>
      <c r="AG10" s="19">
        <f t="shared" si="9"/>
        <v>3.2999999999999972</v>
      </c>
    </row>
    <row r="11" spans="1:33">
      <c r="A11" s="15">
        <v>4</v>
      </c>
      <c r="B11" s="15"/>
      <c r="C11" s="25" t="s">
        <v>21</v>
      </c>
      <c r="D11" s="53">
        <f>SUMPRODUCT((Rawdatasectors!$C$2:$C$169)*(Rawdatasectors!$B$2:$B$169='London variation'!$B$3)*(Rawdatasectors!$G$2:$G$169='London variation'!$B$2)*(Rawdatasectors!$H$2:$H$169='London variation'!$D$4)*(Rawdatasectors!$I$2:$I$169='London variation'!$A11))</f>
        <v>213</v>
      </c>
      <c r="E11" s="26">
        <f>SUMPRODUCT((Rawdatasectors!$D$2:$D$169)*(Rawdatasectors!$B$2:$B$169='London variation'!$B$3)*(Rawdatasectors!$G$2:$G$169='London variation'!$B$2)*(Rawdatasectors!$H$2:$H$169='London variation'!$D$4)*(Rawdatasectors!$I$2:$I$169='London variation'!$A11))</f>
        <v>71.3</v>
      </c>
      <c r="F11" s="26">
        <f>SUMPRODUCT((Rawdatasectors!$E$2:$E$169)*(Rawdatasectors!$B$2:$B$169='London variation'!$B$3)*(Rawdatasectors!$G$2:$G$169='London variation'!$B$2)*(Rawdatasectors!$H$2:$H$169='London variation'!$D$4)*(Rawdatasectors!$I$2:$I$169='London variation'!$A11))</f>
        <v>68.2</v>
      </c>
      <c r="G11" s="26">
        <f>SUMPRODUCT((Rawdatasectors!$F$2:$F$169)*(Rawdatasectors!$B$2:$B$169='London variation'!$B$3)*(Rawdatasectors!$G$2:$G$169='London variation'!$B$2)*(Rawdatasectors!$H$2:$H$169='London variation'!$D$4)*(Rawdatasectors!$I$2:$I$169='London variation'!$A11))</f>
        <v>74.2</v>
      </c>
      <c r="H11" s="21">
        <f t="shared" si="0"/>
        <v>3.0999999999999943</v>
      </c>
      <c r="I11" s="19">
        <f t="shared" si="1"/>
        <v>6</v>
      </c>
      <c r="J11" s="53">
        <f>SUMPRODUCT((Rawdatasectors!$C$2:$C$169)*(Rawdatasectors!$B$2:$B$169='London variation'!$B$3)*(Rawdatasectors!$G$2:$G$169='London variation'!$B$2)*(Rawdatasectors!$H$2:$H$169='London variation'!$J$4)*(Rawdatasectors!$I$2:$I$169='London variation'!$A11))</f>
        <v>379</v>
      </c>
      <c r="K11" s="26">
        <f>SUMPRODUCT((Rawdatasectors!$D$2:$D$169)*(Rawdatasectors!$B$2:$B$169='London variation'!$B$3)*(Rawdatasectors!$G$2:$G$169='London variation'!$B$2)*(Rawdatasectors!$H$2:$H$169='London variation'!$J$4)*(Rawdatasectors!$I$2:$I$169='London variation'!$A11))</f>
        <v>68.900000000000006</v>
      </c>
      <c r="L11" s="26">
        <f>SUMPRODUCT((Rawdatasectors!$E$2:$E$169)*(Rawdatasectors!$B$2:$B$169='London variation'!$B$3)*(Rawdatasectors!$G$2:$G$169='London variation'!$B$2)*(Rawdatasectors!$H$2:$H$169='London variation'!$J$4)*(Rawdatasectors!$I$2:$I$169='London variation'!$A11))</f>
        <v>66.5</v>
      </c>
      <c r="M11" s="26">
        <f>SUMPRODUCT((Rawdatasectors!$F$2:$F$169)*(Rawdatasectors!$B$2:$B$169='London variation'!$B$3)*(Rawdatasectors!$G$2:$G$169='London variation'!$B$2)*(Rawdatasectors!$H$2:$H$169='London variation'!$J$4)*(Rawdatasectors!$I$2:$I$169='London variation'!$A11))</f>
        <v>71.099999999999994</v>
      </c>
      <c r="N11" s="21">
        <f t="shared" si="2"/>
        <v>2.4000000000000057</v>
      </c>
      <c r="O11" s="19">
        <f t="shared" si="3"/>
        <v>4.5999999999999943</v>
      </c>
      <c r="P11" s="53">
        <f>SUMPRODUCT((Rawdatasectors!$C$2:$C$169)*(Rawdatasectors!$B$2:$B$169='London variation'!$B$3)*(Rawdatasectors!$G$2:$G$169='London variation'!$B$2)*(Rawdatasectors!$H$2:$H$169='London variation'!$P$4)*(Rawdatasectors!$I$2:$I$169='London variation'!$A11))</f>
        <v>238</v>
      </c>
      <c r="Q11" s="26">
        <f>SUMPRODUCT((Rawdatasectors!$D$2:$D$169)*(Rawdatasectors!$B$2:$B$169='London variation'!$B$3)*(Rawdatasectors!$G$2:$G$169='London variation'!$B$2)*(Rawdatasectors!$H$2:$H$169='London variation'!$P$4)*(Rawdatasectors!$I$2:$I$169='London variation'!$A11))</f>
        <v>69.2</v>
      </c>
      <c r="R11" s="26">
        <f>SUMPRODUCT((Rawdatasectors!$E$2:$E$169)*(Rawdatasectors!$B$2:$B$169='London variation'!$B$3)*(Rawdatasectors!$G$2:$G$169='London variation'!$B$2)*(Rawdatasectors!$H$2:$H$169='London variation'!$P$4)*(Rawdatasectors!$I$2:$I$169='London variation'!$A11))</f>
        <v>66.099999999999994</v>
      </c>
      <c r="S11" s="26">
        <f>SUMPRODUCT((Rawdatasectors!$F$2:$F$169)*(Rawdatasectors!$B$2:$B$169='London variation'!$B$3)*(Rawdatasectors!$G$2:$G$169='London variation'!$B$2)*(Rawdatasectors!$H$2:$H$169='London variation'!$P$4)*(Rawdatasectors!$I$2:$I$169='London variation'!$A11))</f>
        <v>72</v>
      </c>
      <c r="T11" s="21">
        <f t="shared" si="4"/>
        <v>3.1000000000000085</v>
      </c>
      <c r="U11" s="19">
        <f t="shared" si="5"/>
        <v>5.9000000000000057</v>
      </c>
      <c r="V11" s="53">
        <f>SUMPRODUCT((Rawdatasectors!$C$2:$C$169)*(Rawdatasectors!$B$2:$B$169='London variation'!$B$3)*(Rawdatasectors!$G$2:$G$169='London variation'!$B$2)*(Rawdatasectors!$H$2:$H$169='London variation'!$V$4)*(Rawdatasectors!$I$2:$I$169='London variation'!$A11))</f>
        <v>197</v>
      </c>
      <c r="W11" s="26">
        <f>SUMPRODUCT((Rawdatasectors!$D$2:$D$169)*(Rawdatasectors!$B$2:$B$169='London variation'!$B$3)*(Rawdatasectors!$G$2:$G$169='London variation'!$B$2)*(Rawdatasectors!$H$2:$H$169='London variation'!$V$4)*(Rawdatasectors!$I$2:$I$169='London variation'!$A11))</f>
        <v>68.3</v>
      </c>
      <c r="X11" s="26">
        <f>SUMPRODUCT((Rawdatasectors!$E$2:$E$169)*(Rawdatasectors!$B$2:$B$169='London variation'!$B$3)*(Rawdatasectors!$G$2:$G$169='London variation'!$B$2)*(Rawdatasectors!$H$2:$H$169='London variation'!$V$4)*(Rawdatasectors!$I$2:$I$169='London variation'!$A11))</f>
        <v>64.900000000000006</v>
      </c>
      <c r="Y11" s="26">
        <f>SUMPRODUCT((Rawdatasectors!$F$2:$F$169)*(Rawdatasectors!$B$2:$B$169='London variation'!$B$3)*(Rawdatasectors!$G$2:$G$169='London variation'!$B$2)*(Rawdatasectors!$H$2:$H$169='London variation'!$V$4)*(Rawdatasectors!$I$2:$I$169='London variation'!$A11))</f>
        <v>71.400000000000006</v>
      </c>
      <c r="Z11" s="21">
        <f t="shared" si="6"/>
        <v>3.3999999999999915</v>
      </c>
      <c r="AA11" s="19">
        <f t="shared" si="7"/>
        <v>6.5</v>
      </c>
      <c r="AB11" s="53">
        <f>SUMPRODUCT((Rawdatasectors!$C$2:$C$169)*(Rawdatasectors!$B$2:$B$169='London variation'!$B$3)*(Rawdatasectors!$G$2:$G$169='London variation'!$B$2)*(Rawdatasectors!$H$2:$H$169='London variation'!$AB$4)*(Rawdatasectors!$I$2:$I$169='London variation'!$A11))</f>
        <v>198</v>
      </c>
      <c r="AC11" s="26">
        <f>SUMPRODUCT((Rawdatasectors!$D$2:$D$169)*(Rawdatasectors!$B$2:$B$169='London variation'!$B$3)*(Rawdatasectors!$G$2:$G$169='London variation'!$B$2)*(Rawdatasectors!$H$2:$H$169='London variation'!$AB$4)*(Rawdatasectors!$I$2:$I$169='London variation'!$A11))</f>
        <v>68.400000000000006</v>
      </c>
      <c r="AD11" s="26">
        <f>SUMPRODUCT((Rawdatasectors!$E$2:$E$169)*(Rawdatasectors!$B$2:$B$169='London variation'!$B$3)*(Rawdatasectors!$G$2:$G$169='London variation'!$B$2)*(Rawdatasectors!$H$2:$H$169='London variation'!$AB$4)*(Rawdatasectors!$I$2:$I$169='London variation'!$A11))</f>
        <v>65.099999999999994</v>
      </c>
      <c r="AE11" s="26">
        <f>SUMPRODUCT((Rawdatasectors!$F$2:$F$169)*(Rawdatasectors!$B$2:$B$169='London variation'!$B$3)*(Rawdatasectors!$G$2:$G$169='London variation'!$B$2)*(Rawdatasectors!$H$2:$H$169='London variation'!$AB$4)*(Rawdatasectors!$I$2:$I$169='London variation'!$A11))</f>
        <v>71.5</v>
      </c>
      <c r="AF11" s="21">
        <f t="shared" si="8"/>
        <v>3.3000000000000114</v>
      </c>
      <c r="AG11" s="19">
        <f t="shared" si="9"/>
        <v>6.4000000000000057</v>
      </c>
    </row>
    <row r="12" spans="1:33">
      <c r="A12" s="15" t="s">
        <v>5</v>
      </c>
      <c r="B12" s="15"/>
      <c r="C12" s="25" t="s">
        <v>22</v>
      </c>
      <c r="D12" s="53">
        <f>SUMPRODUCT((Rawdatasectors!$C$2:$C$169)*(Rawdatasectors!$B$2:$B$169='London variation'!$B$3)*(Rawdatasectors!$G$2:$G$169='London variation'!$B$2)*(Rawdatasectors!$H$2:$H$169='London variation'!$D$4)*(Rawdatasectors!$I$2:$I$169='London variation'!$A12))</f>
        <v>374</v>
      </c>
      <c r="E12" s="26">
        <f>SUMPRODUCT((Rawdatasectors!$D$2:$D$169)*(Rawdatasectors!$B$2:$B$169='London variation'!$B$3)*(Rawdatasectors!$G$2:$G$169='London variation'!$B$2)*(Rawdatasectors!$H$2:$H$169='London variation'!$D$4)*(Rawdatasectors!$I$2:$I$169='London variation'!$A12))</f>
        <v>91.3</v>
      </c>
      <c r="F12" s="26">
        <f>SUMPRODUCT((Rawdatasectors!$E$2:$E$169)*(Rawdatasectors!$B$2:$B$169='London variation'!$B$3)*(Rawdatasectors!$G$2:$G$169='London variation'!$B$2)*(Rawdatasectors!$H$2:$H$169='London variation'!$D$4)*(Rawdatasectors!$I$2:$I$169='London variation'!$A12))</f>
        <v>89.5</v>
      </c>
      <c r="G12" s="26">
        <f>SUMPRODUCT((Rawdatasectors!$F$2:$F$169)*(Rawdatasectors!$B$2:$B$169='London variation'!$B$3)*(Rawdatasectors!$G$2:$G$169='London variation'!$B$2)*(Rawdatasectors!$H$2:$H$169='London variation'!$D$4)*(Rawdatasectors!$I$2:$I$169='London variation'!$A12))</f>
        <v>92.8</v>
      </c>
      <c r="H12" s="21">
        <f t="shared" si="0"/>
        <v>1.7999999999999972</v>
      </c>
      <c r="I12" s="19">
        <f t="shared" si="1"/>
        <v>3.2999999999999972</v>
      </c>
      <c r="J12" s="53">
        <f>SUMPRODUCT((Rawdatasectors!$C$2:$C$169)*(Rawdatasectors!$B$2:$B$169='London variation'!$B$3)*(Rawdatasectors!$G$2:$G$169='London variation'!$B$2)*(Rawdatasectors!$H$2:$H$169='London variation'!$J$4)*(Rawdatasectors!$I$2:$I$169='London variation'!$A12))</f>
        <v>686</v>
      </c>
      <c r="K12" s="26">
        <f>SUMPRODUCT((Rawdatasectors!$D$2:$D$169)*(Rawdatasectors!$B$2:$B$169='London variation'!$B$3)*(Rawdatasectors!$G$2:$G$169='London variation'!$B$2)*(Rawdatasectors!$H$2:$H$169='London variation'!$J$4)*(Rawdatasectors!$I$2:$I$169='London variation'!$A12))</f>
        <v>85</v>
      </c>
      <c r="L12" s="26">
        <f>SUMPRODUCT((Rawdatasectors!$E$2:$E$169)*(Rawdatasectors!$B$2:$B$169='London variation'!$B$3)*(Rawdatasectors!$G$2:$G$169='London variation'!$B$2)*(Rawdatasectors!$H$2:$H$169='London variation'!$J$4)*(Rawdatasectors!$I$2:$I$169='London variation'!$A12))</f>
        <v>83.6</v>
      </c>
      <c r="M12" s="26">
        <f>SUMPRODUCT((Rawdatasectors!$F$2:$F$169)*(Rawdatasectors!$B$2:$B$169='London variation'!$B$3)*(Rawdatasectors!$G$2:$G$169='London variation'!$B$2)*(Rawdatasectors!$H$2:$H$169='London variation'!$J$4)*(Rawdatasectors!$I$2:$I$169='London variation'!$A12))</f>
        <v>86.4</v>
      </c>
      <c r="N12" s="21">
        <f t="shared" si="2"/>
        <v>1.4000000000000057</v>
      </c>
      <c r="O12" s="19">
        <f t="shared" si="3"/>
        <v>2.8000000000000114</v>
      </c>
      <c r="P12" s="53">
        <f>SUMPRODUCT((Rawdatasectors!$C$2:$C$169)*(Rawdatasectors!$B$2:$B$169='London variation'!$B$3)*(Rawdatasectors!$G$2:$G$169='London variation'!$B$2)*(Rawdatasectors!$H$2:$H$169='London variation'!$P$4)*(Rawdatasectors!$I$2:$I$169='London variation'!$A12))</f>
        <v>688</v>
      </c>
      <c r="Q12" s="26">
        <f>SUMPRODUCT((Rawdatasectors!$D$2:$D$169)*(Rawdatasectors!$B$2:$B$169='London variation'!$B$3)*(Rawdatasectors!$G$2:$G$169='London variation'!$B$2)*(Rawdatasectors!$H$2:$H$169='London variation'!$P$4)*(Rawdatasectors!$I$2:$I$169='London variation'!$A12))</f>
        <v>92</v>
      </c>
      <c r="R12" s="26">
        <f>SUMPRODUCT((Rawdatasectors!$E$2:$E$169)*(Rawdatasectors!$B$2:$B$169='London variation'!$B$3)*(Rawdatasectors!$G$2:$G$169='London variation'!$B$2)*(Rawdatasectors!$H$2:$H$169='London variation'!$P$4)*(Rawdatasectors!$I$2:$I$169='London variation'!$A12))</f>
        <v>90.8</v>
      </c>
      <c r="S12" s="26">
        <f>SUMPRODUCT((Rawdatasectors!$F$2:$F$169)*(Rawdatasectors!$B$2:$B$169='London variation'!$B$3)*(Rawdatasectors!$G$2:$G$169='London variation'!$B$2)*(Rawdatasectors!$H$2:$H$169='London variation'!$P$4)*(Rawdatasectors!$I$2:$I$169='London variation'!$A12))</f>
        <v>93.1</v>
      </c>
      <c r="T12" s="21">
        <f t="shared" si="4"/>
        <v>1.2000000000000028</v>
      </c>
      <c r="U12" s="19">
        <f t="shared" si="5"/>
        <v>2.2999999999999972</v>
      </c>
      <c r="V12" s="53">
        <f>SUMPRODUCT((Rawdatasectors!$C$2:$C$169)*(Rawdatasectors!$B$2:$B$169='London variation'!$B$3)*(Rawdatasectors!$G$2:$G$169='London variation'!$B$2)*(Rawdatasectors!$H$2:$H$169='London variation'!$V$4)*(Rawdatasectors!$I$2:$I$169='London variation'!$A12))</f>
        <v>434</v>
      </c>
      <c r="W12" s="26">
        <f>SUMPRODUCT((Rawdatasectors!$D$2:$D$169)*(Rawdatasectors!$B$2:$B$169='London variation'!$B$3)*(Rawdatasectors!$G$2:$G$169='London variation'!$B$2)*(Rawdatasectors!$H$2:$H$169='London variation'!$V$4)*(Rawdatasectors!$I$2:$I$169='London variation'!$A12))</f>
        <v>89.9</v>
      </c>
      <c r="X12" s="26">
        <f>SUMPRODUCT((Rawdatasectors!$E$2:$E$169)*(Rawdatasectors!$B$2:$B$169='London variation'!$B$3)*(Rawdatasectors!$G$2:$G$169='London variation'!$B$2)*(Rawdatasectors!$H$2:$H$169='London variation'!$V$4)*(Rawdatasectors!$I$2:$I$169='London variation'!$A12))</f>
        <v>88.3</v>
      </c>
      <c r="Y12" s="26">
        <f>SUMPRODUCT((Rawdatasectors!$F$2:$F$169)*(Rawdatasectors!$B$2:$B$169='London variation'!$B$3)*(Rawdatasectors!$G$2:$G$169='London variation'!$B$2)*(Rawdatasectors!$H$2:$H$169='London variation'!$V$4)*(Rawdatasectors!$I$2:$I$169='London variation'!$A12))</f>
        <v>91.3</v>
      </c>
      <c r="Z12" s="21">
        <f t="shared" si="6"/>
        <v>1.6000000000000085</v>
      </c>
      <c r="AA12" s="19">
        <f t="shared" si="7"/>
        <v>3</v>
      </c>
      <c r="AB12" s="53">
        <f>SUMPRODUCT((Rawdatasectors!$C$2:$C$169)*(Rawdatasectors!$B$2:$B$169='London variation'!$B$3)*(Rawdatasectors!$G$2:$G$169='London variation'!$B$2)*(Rawdatasectors!$H$2:$H$169='London variation'!$AB$4)*(Rawdatasectors!$I$2:$I$169='London variation'!$A12))</f>
        <v>669</v>
      </c>
      <c r="AC12" s="26">
        <f>SUMPRODUCT((Rawdatasectors!$D$2:$D$169)*(Rawdatasectors!$B$2:$B$169='London variation'!$B$3)*(Rawdatasectors!$G$2:$G$169='London variation'!$B$2)*(Rawdatasectors!$H$2:$H$169='London variation'!$AB$4)*(Rawdatasectors!$I$2:$I$169='London variation'!$A12))</f>
        <v>92.4</v>
      </c>
      <c r="AD12" s="26">
        <f>SUMPRODUCT((Rawdatasectors!$E$2:$E$169)*(Rawdatasectors!$B$2:$B$169='London variation'!$B$3)*(Rawdatasectors!$G$2:$G$169='London variation'!$B$2)*(Rawdatasectors!$H$2:$H$169='London variation'!$AB$4)*(Rawdatasectors!$I$2:$I$169='London variation'!$A12))</f>
        <v>91.1</v>
      </c>
      <c r="AE12" s="26">
        <f>SUMPRODUCT((Rawdatasectors!$F$2:$F$169)*(Rawdatasectors!$B$2:$B$169='London variation'!$B$3)*(Rawdatasectors!$G$2:$G$169='London variation'!$B$2)*(Rawdatasectors!$H$2:$H$169='London variation'!$AB$4)*(Rawdatasectors!$I$2:$I$169='London variation'!$A12))</f>
        <v>93.5</v>
      </c>
      <c r="AF12" s="21">
        <f t="shared" si="8"/>
        <v>1.3000000000000114</v>
      </c>
      <c r="AG12" s="19">
        <f t="shared" si="9"/>
        <v>2.4000000000000057</v>
      </c>
    </row>
    <row r="13" spans="1:33">
      <c r="N13" s="15"/>
      <c r="O13" s="15"/>
      <c r="T13" s="15"/>
      <c r="U13" s="15"/>
      <c r="Z13" s="15"/>
      <c r="AA13" s="15"/>
      <c r="AF13" s="15"/>
      <c r="AG13" s="15"/>
    </row>
    <row r="14" spans="1:33">
      <c r="A14" s="13"/>
      <c r="C14" s="13" t="s">
        <v>81</v>
      </c>
      <c r="AF14" s="15"/>
      <c r="AG14" s="15"/>
    </row>
    <row r="15" spans="1:33">
      <c r="A15" s="13"/>
    </row>
    <row r="16" spans="1:33">
      <c r="A16" s="13"/>
    </row>
    <row r="17" spans="1:1">
      <c r="A17" s="13"/>
    </row>
    <row r="18" spans="1:1">
      <c r="A18" s="13"/>
    </row>
    <row r="19" spans="1:1">
      <c r="A19" s="13"/>
    </row>
    <row r="65" spans="3:3" ht="15">
      <c r="C65" s="32"/>
    </row>
  </sheetData>
  <mergeCells count="5">
    <mergeCell ref="D5:G5"/>
    <mergeCell ref="J5:M5"/>
    <mergeCell ref="P5:S5"/>
    <mergeCell ref="V5:Y5"/>
    <mergeCell ref="AB5:AE5"/>
  </mergeCells>
  <pageMargins left="0.7" right="0.7" top="0.75" bottom="0.75" header="0.3" footer="0.3"/>
  <pageSetup paperSize="9" orientation="portrait" r:id="rId1"/>
  <ignoredErrors>
    <ignoredError sqref="AF9:AG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Lookup!$D$2:$D$5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55"/>
  <sheetViews>
    <sheetView zoomScaleNormal="100" workbookViewId="0">
      <selection activeCell="E21" sqref="E21"/>
    </sheetView>
  </sheetViews>
  <sheetFormatPr defaultRowHeight="15"/>
  <cols>
    <col min="1" max="1" width="16.85546875" bestFit="1" customWidth="1"/>
    <col min="2" max="2" width="8" bestFit="1" customWidth="1"/>
    <col min="3" max="3" width="8.140625" bestFit="1" customWidth="1"/>
    <col min="4" max="4" width="12.42578125" bestFit="1" customWidth="1"/>
    <col min="5" max="6" width="15.140625" bestFit="1" customWidth="1"/>
    <col min="7" max="7" width="10.42578125" bestFit="1" customWidth="1"/>
    <col min="8" max="8" width="9.42578125" bestFit="1" customWidth="1"/>
    <col min="9" max="9" width="8.140625" bestFit="1" customWidth="1"/>
    <col min="10" max="11" width="8.140625" customWidth="1"/>
  </cols>
  <sheetData>
    <row r="1" spans="1:11" ht="31.5" customHeight="1">
      <c r="A1" s="31" t="s">
        <v>70</v>
      </c>
      <c r="B1" s="31" t="s">
        <v>71</v>
      </c>
      <c r="C1" s="31" t="s">
        <v>23</v>
      </c>
      <c r="D1" s="31" t="s">
        <v>72</v>
      </c>
      <c r="E1" s="31" t="s">
        <v>15</v>
      </c>
      <c r="F1" s="31" t="s">
        <v>16</v>
      </c>
      <c r="G1" s="31" t="s">
        <v>24</v>
      </c>
      <c r="H1" s="31" t="s">
        <v>25</v>
      </c>
      <c r="I1" s="31" t="s">
        <v>1</v>
      </c>
      <c r="J1" s="30"/>
      <c r="K1" s="30"/>
    </row>
    <row r="2" spans="1:11">
      <c r="A2" s="1" t="s">
        <v>26</v>
      </c>
      <c r="B2" s="1" t="s">
        <v>28</v>
      </c>
      <c r="C2" s="1">
        <v>2668</v>
      </c>
      <c r="D2" s="1">
        <v>71.7</v>
      </c>
      <c r="E2" s="1">
        <v>70.8</v>
      </c>
      <c r="F2" s="1">
        <v>72.5</v>
      </c>
      <c r="G2" s="1" t="s">
        <v>3</v>
      </c>
      <c r="H2" s="1" t="s">
        <v>2</v>
      </c>
      <c r="I2" s="1" t="s">
        <v>4</v>
      </c>
      <c r="J2" s="30"/>
      <c r="K2" s="30"/>
    </row>
    <row r="3" spans="1:11">
      <c r="A3" s="1" t="s">
        <v>26</v>
      </c>
      <c r="B3" s="1" t="s">
        <v>28</v>
      </c>
      <c r="C3" s="1">
        <v>704</v>
      </c>
      <c r="D3" s="1">
        <v>92.7</v>
      </c>
      <c r="E3" s="1">
        <v>91.5</v>
      </c>
      <c r="F3" s="1">
        <v>93.7</v>
      </c>
      <c r="G3" s="1" t="s">
        <v>3</v>
      </c>
      <c r="H3" s="1" t="s">
        <v>2</v>
      </c>
      <c r="I3" s="1">
        <v>1</v>
      </c>
      <c r="J3" s="30"/>
      <c r="K3" s="30"/>
    </row>
    <row r="4" spans="1:11">
      <c r="A4" s="1" t="s">
        <v>26</v>
      </c>
      <c r="B4" s="1" t="s">
        <v>28</v>
      </c>
      <c r="C4" s="1">
        <v>410</v>
      </c>
      <c r="D4" s="1">
        <v>70.7</v>
      </c>
      <c r="E4" s="1">
        <v>68.5</v>
      </c>
      <c r="F4" s="1">
        <v>72.8</v>
      </c>
      <c r="G4" s="1" t="s">
        <v>3</v>
      </c>
      <c r="H4" s="1" t="s">
        <v>2</v>
      </c>
      <c r="I4" s="1">
        <v>2</v>
      </c>
      <c r="J4" s="30"/>
      <c r="K4" s="30"/>
    </row>
    <row r="5" spans="1:11">
      <c r="A5" s="1" t="s">
        <v>26</v>
      </c>
      <c r="B5" s="1" t="s">
        <v>28</v>
      </c>
      <c r="C5" s="1">
        <v>120</v>
      </c>
      <c r="D5" s="1">
        <v>63.8</v>
      </c>
      <c r="E5" s="1">
        <v>59.5</v>
      </c>
      <c r="F5" s="1">
        <v>67.8</v>
      </c>
      <c r="G5" s="1" t="s">
        <v>3</v>
      </c>
      <c r="H5" s="1" t="s">
        <v>2</v>
      </c>
      <c r="I5" s="1">
        <v>3</v>
      </c>
      <c r="J5" s="30"/>
      <c r="K5" s="30"/>
    </row>
    <row r="6" spans="1:11">
      <c r="A6" s="1" t="s">
        <v>26</v>
      </c>
      <c r="B6" s="1" t="s">
        <v>28</v>
      </c>
      <c r="C6" s="29">
        <v>280</v>
      </c>
      <c r="D6" s="29">
        <v>39</v>
      </c>
      <c r="E6" s="29">
        <v>36.1</v>
      </c>
      <c r="F6" s="29">
        <v>41.8</v>
      </c>
      <c r="G6" s="1" t="s">
        <v>3</v>
      </c>
      <c r="H6" s="1" t="s">
        <v>2</v>
      </c>
      <c r="I6" s="1">
        <v>4</v>
      </c>
      <c r="J6" s="30"/>
      <c r="K6" s="30"/>
    </row>
    <row r="7" spans="1:11">
      <c r="A7" s="1" t="s">
        <v>26</v>
      </c>
      <c r="B7" s="1" t="s">
        <v>28</v>
      </c>
      <c r="C7" s="1">
        <v>1156</v>
      </c>
      <c r="D7" s="1">
        <v>67.8</v>
      </c>
      <c r="E7" s="1">
        <v>66.5</v>
      </c>
      <c r="F7" s="1">
        <v>69.099999999999994</v>
      </c>
      <c r="G7" s="1" t="s">
        <v>3</v>
      </c>
      <c r="H7" s="1" t="s">
        <v>2</v>
      </c>
      <c r="I7" s="1" t="s">
        <v>29</v>
      </c>
      <c r="J7" s="30"/>
      <c r="K7" s="30"/>
    </row>
    <row r="8" spans="1:11">
      <c r="A8" s="2" t="s">
        <v>26</v>
      </c>
      <c r="B8" s="2" t="s">
        <v>31</v>
      </c>
      <c r="C8" s="2">
        <v>15206</v>
      </c>
      <c r="D8" s="2">
        <v>95.3</v>
      </c>
      <c r="E8" s="2">
        <v>95.1</v>
      </c>
      <c r="F8" s="2">
        <v>95.5</v>
      </c>
      <c r="G8" s="2" t="s">
        <v>6</v>
      </c>
      <c r="H8" s="2" t="s">
        <v>2</v>
      </c>
      <c r="I8" s="2" t="s">
        <v>4</v>
      </c>
      <c r="J8" s="30"/>
      <c r="K8" s="30"/>
    </row>
    <row r="9" spans="1:11">
      <c r="A9" s="2" t="s">
        <v>26</v>
      </c>
      <c r="B9" s="2" t="s">
        <v>31</v>
      </c>
      <c r="C9" s="2">
        <v>4948</v>
      </c>
      <c r="D9" s="2">
        <v>99.7</v>
      </c>
      <c r="E9" s="2">
        <v>99.3</v>
      </c>
      <c r="F9" s="2">
        <v>99.9</v>
      </c>
      <c r="G9" s="2" t="s">
        <v>6</v>
      </c>
      <c r="H9" s="2" t="s">
        <v>2</v>
      </c>
      <c r="I9" s="2">
        <v>1</v>
      </c>
      <c r="J9" s="30"/>
      <c r="K9" s="30"/>
    </row>
    <row r="10" spans="1:11">
      <c r="A10" s="2" t="s">
        <v>26</v>
      </c>
      <c r="B10" s="2" t="s">
        <v>31</v>
      </c>
      <c r="C10" s="2">
        <v>5328</v>
      </c>
      <c r="D10" s="2">
        <v>99.2</v>
      </c>
      <c r="E10" s="2">
        <v>98.9</v>
      </c>
      <c r="F10" s="2">
        <v>99.4</v>
      </c>
      <c r="G10" s="2" t="s">
        <v>6</v>
      </c>
      <c r="H10" s="2" t="s">
        <v>2</v>
      </c>
      <c r="I10" s="2">
        <v>2</v>
      </c>
      <c r="J10" s="30"/>
      <c r="K10" s="30"/>
    </row>
    <row r="11" spans="1:11">
      <c r="A11" s="2" t="s">
        <v>26</v>
      </c>
      <c r="B11" s="2" t="s">
        <v>31</v>
      </c>
      <c r="C11" s="2">
        <v>1589</v>
      </c>
      <c r="D11" s="2">
        <v>95.5</v>
      </c>
      <c r="E11" s="2">
        <v>94.8</v>
      </c>
      <c r="F11" s="2">
        <v>96.1</v>
      </c>
      <c r="G11" s="2" t="s">
        <v>6</v>
      </c>
      <c r="H11" s="2" t="s">
        <v>2</v>
      </c>
      <c r="I11" s="2">
        <v>3</v>
      </c>
      <c r="J11" s="30"/>
      <c r="K11" s="30"/>
    </row>
    <row r="12" spans="1:11">
      <c r="A12" s="2" t="s">
        <v>26</v>
      </c>
      <c r="B12" s="2" t="s">
        <v>31</v>
      </c>
      <c r="C12" s="2">
        <v>1012</v>
      </c>
      <c r="D12" s="2">
        <v>68.7</v>
      </c>
      <c r="E12" s="2">
        <v>67.3</v>
      </c>
      <c r="F12" s="2">
        <v>70.099999999999994</v>
      </c>
      <c r="G12" s="2" t="s">
        <v>6</v>
      </c>
      <c r="H12" s="2" t="s">
        <v>2</v>
      </c>
      <c r="I12" s="2">
        <v>4</v>
      </c>
      <c r="J12" s="30"/>
      <c r="K12" s="30"/>
    </row>
    <row r="13" spans="1:11">
      <c r="A13" s="2" t="s">
        <v>26</v>
      </c>
      <c r="B13" s="2" t="s">
        <v>31</v>
      </c>
      <c r="C13" s="2">
        <v>2477</v>
      </c>
      <c r="D13" s="2">
        <v>89.8</v>
      </c>
      <c r="E13" s="2">
        <v>89.1</v>
      </c>
      <c r="F13" s="2">
        <v>90.4</v>
      </c>
      <c r="G13" s="2" t="s">
        <v>6</v>
      </c>
      <c r="H13" s="2" t="s">
        <v>2</v>
      </c>
      <c r="I13" s="2" t="s">
        <v>29</v>
      </c>
      <c r="J13" s="30"/>
      <c r="K13" s="30"/>
    </row>
    <row r="14" spans="1:11">
      <c r="A14" s="1" t="s">
        <v>26</v>
      </c>
      <c r="B14" s="1" t="s">
        <v>28</v>
      </c>
      <c r="C14" s="1">
        <v>10137</v>
      </c>
      <c r="D14" s="1">
        <v>76.099999999999994</v>
      </c>
      <c r="E14" s="1">
        <v>75.7</v>
      </c>
      <c r="F14" s="1">
        <v>76.5</v>
      </c>
      <c r="G14" s="1" t="s">
        <v>7</v>
      </c>
      <c r="H14" s="1" t="s">
        <v>2</v>
      </c>
      <c r="I14" s="1" t="s">
        <v>4</v>
      </c>
      <c r="J14" s="30"/>
      <c r="K14" s="30"/>
    </row>
    <row r="15" spans="1:11">
      <c r="A15" s="1" t="s">
        <v>26</v>
      </c>
      <c r="B15" s="1" t="s">
        <v>28</v>
      </c>
      <c r="C15" s="1">
        <v>1505</v>
      </c>
      <c r="D15" s="1">
        <v>96.3</v>
      </c>
      <c r="E15" s="1">
        <v>95.6</v>
      </c>
      <c r="F15" s="1">
        <v>96.9</v>
      </c>
      <c r="G15" s="1" t="s">
        <v>7</v>
      </c>
      <c r="H15" s="1" t="s">
        <v>2</v>
      </c>
      <c r="I15" s="1">
        <v>1</v>
      </c>
      <c r="J15" s="30"/>
      <c r="K15" s="30"/>
    </row>
    <row r="16" spans="1:11">
      <c r="A16" s="1" t="s">
        <v>26</v>
      </c>
      <c r="B16" s="1" t="s">
        <v>28</v>
      </c>
      <c r="C16" s="1">
        <v>2202</v>
      </c>
      <c r="D16" s="1">
        <v>92.8</v>
      </c>
      <c r="E16" s="1">
        <v>92.2</v>
      </c>
      <c r="F16" s="1">
        <v>93.4</v>
      </c>
      <c r="G16" s="1" t="s">
        <v>7</v>
      </c>
      <c r="H16" s="1" t="s">
        <v>2</v>
      </c>
      <c r="I16" s="1">
        <v>2</v>
      </c>
      <c r="J16" s="30"/>
      <c r="K16" s="30"/>
    </row>
    <row r="17" spans="1:11">
      <c r="A17" s="1" t="s">
        <v>26</v>
      </c>
      <c r="B17" s="1" t="s">
        <v>28</v>
      </c>
      <c r="C17" s="1">
        <v>2632</v>
      </c>
      <c r="D17" s="1">
        <v>87.7</v>
      </c>
      <c r="E17" s="1">
        <v>87</v>
      </c>
      <c r="F17" s="1">
        <v>88.3</v>
      </c>
      <c r="G17" s="1" t="s">
        <v>7</v>
      </c>
      <c r="H17" s="1" t="s">
        <v>2</v>
      </c>
      <c r="I17" s="1">
        <v>3</v>
      </c>
      <c r="J17" s="30"/>
      <c r="K17" s="30"/>
    </row>
    <row r="18" spans="1:11">
      <c r="A18" s="1" t="s">
        <v>26</v>
      </c>
      <c r="B18" s="1" t="s">
        <v>28</v>
      </c>
      <c r="C18" s="1">
        <v>2328</v>
      </c>
      <c r="D18" s="1">
        <v>44.9</v>
      </c>
      <c r="E18" s="1">
        <v>43.9</v>
      </c>
      <c r="F18" s="1">
        <v>45.9</v>
      </c>
      <c r="G18" s="1" t="s">
        <v>7</v>
      </c>
      <c r="H18" s="1" t="s">
        <v>2</v>
      </c>
      <c r="I18" s="1">
        <v>4</v>
      </c>
      <c r="J18" s="30"/>
      <c r="K18" s="30"/>
    </row>
    <row r="19" spans="1:11">
      <c r="A19" s="1" t="s">
        <v>26</v>
      </c>
      <c r="B19" s="1" t="s">
        <v>28</v>
      </c>
      <c r="C19" s="1">
        <v>1514</v>
      </c>
      <c r="D19" s="1">
        <v>59.6</v>
      </c>
      <c r="E19" s="1">
        <v>58.5</v>
      </c>
      <c r="F19" s="1">
        <v>60.7</v>
      </c>
      <c r="G19" s="1" t="s">
        <v>7</v>
      </c>
      <c r="H19" s="1" t="s">
        <v>2</v>
      </c>
      <c r="I19" s="1" t="s">
        <v>29</v>
      </c>
      <c r="J19" s="30"/>
      <c r="K19" s="30"/>
    </row>
    <row r="20" spans="1:11">
      <c r="A20" s="1" t="s">
        <v>26</v>
      </c>
      <c r="B20" s="1" t="s">
        <v>28</v>
      </c>
      <c r="C20" s="1">
        <v>2636</v>
      </c>
      <c r="D20" s="1">
        <v>80.8</v>
      </c>
      <c r="E20" s="1">
        <v>80</v>
      </c>
      <c r="F20" s="1">
        <v>81.599999999999994</v>
      </c>
      <c r="G20" s="1" t="s">
        <v>8</v>
      </c>
      <c r="H20" s="1" t="s">
        <v>2</v>
      </c>
      <c r="I20" s="1" t="s">
        <v>4</v>
      </c>
      <c r="J20" s="30"/>
      <c r="K20" s="30"/>
    </row>
    <row r="21" spans="1:11">
      <c r="A21" s="1" t="s">
        <v>26</v>
      </c>
      <c r="B21" s="1" t="s">
        <v>28</v>
      </c>
      <c r="C21" s="1">
        <v>877</v>
      </c>
      <c r="D21" s="1">
        <v>96.3</v>
      </c>
      <c r="E21" s="1">
        <v>95.4</v>
      </c>
      <c r="F21" s="1">
        <v>97.1</v>
      </c>
      <c r="G21" s="1" t="s">
        <v>8</v>
      </c>
      <c r="H21" s="1" t="s">
        <v>2</v>
      </c>
      <c r="I21" s="1">
        <v>1</v>
      </c>
      <c r="J21" s="30"/>
      <c r="K21" s="30"/>
    </row>
    <row r="22" spans="1:11">
      <c r="A22" s="1" t="s">
        <v>26</v>
      </c>
      <c r="B22" s="1" t="s">
        <v>28</v>
      </c>
      <c r="C22" s="1">
        <v>147</v>
      </c>
      <c r="D22" s="1">
        <v>98.1</v>
      </c>
      <c r="E22" s="1">
        <v>95.1</v>
      </c>
      <c r="F22" s="1">
        <v>99.3</v>
      </c>
      <c r="G22" s="1" t="s">
        <v>8</v>
      </c>
      <c r="H22" s="1" t="s">
        <v>2</v>
      </c>
      <c r="I22" s="1">
        <v>2</v>
      </c>
      <c r="J22" s="30"/>
      <c r="K22" s="30"/>
    </row>
    <row r="23" spans="1:11">
      <c r="A23" s="1" t="s">
        <v>26</v>
      </c>
      <c r="B23" s="1" t="s">
        <v>28</v>
      </c>
      <c r="C23" s="1">
        <v>310</v>
      </c>
      <c r="D23" s="1">
        <v>94.3</v>
      </c>
      <c r="E23" s="1">
        <v>92.5</v>
      </c>
      <c r="F23" s="1">
        <v>95.7</v>
      </c>
      <c r="G23" s="1" t="s">
        <v>8</v>
      </c>
      <c r="H23" s="1" t="s">
        <v>2</v>
      </c>
      <c r="I23" s="1">
        <v>3</v>
      </c>
      <c r="J23" s="30"/>
      <c r="K23" s="30"/>
    </row>
    <row r="24" spans="1:11">
      <c r="A24" s="1" t="s">
        <v>26</v>
      </c>
      <c r="B24" s="1" t="s">
        <v>28</v>
      </c>
      <c r="C24" s="1">
        <v>355</v>
      </c>
      <c r="D24" s="1">
        <v>42.8</v>
      </c>
      <c r="E24" s="1">
        <v>40.299999999999997</v>
      </c>
      <c r="F24" s="1">
        <v>45.4</v>
      </c>
      <c r="G24" s="1" t="s">
        <v>8</v>
      </c>
      <c r="H24" s="1" t="s">
        <v>2</v>
      </c>
      <c r="I24" s="1">
        <v>4</v>
      </c>
      <c r="J24" s="30"/>
      <c r="K24" s="30"/>
    </row>
    <row r="25" spans="1:11">
      <c r="A25" s="1" t="s">
        <v>26</v>
      </c>
      <c r="B25" s="1" t="s">
        <v>28</v>
      </c>
      <c r="C25" s="30">
        <v>955</v>
      </c>
      <c r="D25" s="30">
        <v>75.099999999999994</v>
      </c>
      <c r="E25" s="30">
        <v>73.7</v>
      </c>
      <c r="F25" s="30">
        <v>76.400000000000006</v>
      </c>
      <c r="G25" s="1" t="s">
        <v>8</v>
      </c>
      <c r="H25" s="1" t="s">
        <v>2</v>
      </c>
      <c r="I25" s="1" t="s">
        <v>29</v>
      </c>
      <c r="J25" s="30"/>
      <c r="K25" s="30"/>
    </row>
    <row r="26" spans="1:11">
      <c r="A26" s="1" t="s">
        <v>26</v>
      </c>
      <c r="B26" s="1" t="s">
        <v>28</v>
      </c>
      <c r="C26" s="1">
        <v>11437</v>
      </c>
      <c r="D26" s="1">
        <v>37.9</v>
      </c>
      <c r="E26" s="1">
        <v>37.5</v>
      </c>
      <c r="F26" s="1">
        <v>38.4</v>
      </c>
      <c r="G26" s="1" t="s">
        <v>9</v>
      </c>
      <c r="H26" s="1" t="s">
        <v>2</v>
      </c>
      <c r="I26" s="1" t="s">
        <v>4</v>
      </c>
      <c r="J26" s="30"/>
      <c r="K26" s="30"/>
    </row>
    <row r="27" spans="1:11">
      <c r="A27" s="1" t="s">
        <v>26</v>
      </c>
      <c r="B27" s="1" t="s">
        <v>28</v>
      </c>
      <c r="C27" s="1">
        <v>1454</v>
      </c>
      <c r="D27" s="1">
        <v>85.8</v>
      </c>
      <c r="E27" s="1">
        <v>84.8</v>
      </c>
      <c r="F27" s="1">
        <v>86.7</v>
      </c>
      <c r="G27" s="1" t="s">
        <v>9</v>
      </c>
      <c r="H27" s="1" t="s">
        <v>2</v>
      </c>
      <c r="I27" s="1">
        <v>1</v>
      </c>
      <c r="J27" s="30"/>
      <c r="K27" s="30"/>
    </row>
    <row r="28" spans="1:11">
      <c r="A28" s="1" t="s">
        <v>26</v>
      </c>
      <c r="B28" s="1" t="s">
        <v>28</v>
      </c>
      <c r="C28" s="1">
        <v>690</v>
      </c>
      <c r="D28" s="1">
        <v>71.5</v>
      </c>
      <c r="E28" s="1">
        <v>69.7</v>
      </c>
      <c r="F28" s="1">
        <v>73.099999999999994</v>
      </c>
      <c r="G28" s="1" t="s">
        <v>9</v>
      </c>
      <c r="H28" s="1" t="s">
        <v>2</v>
      </c>
      <c r="I28" s="1">
        <v>2</v>
      </c>
      <c r="J28" s="30"/>
      <c r="K28" s="30"/>
    </row>
    <row r="29" spans="1:11">
      <c r="A29" s="1" t="s">
        <v>26</v>
      </c>
      <c r="B29" s="1" t="s">
        <v>28</v>
      </c>
      <c r="C29" s="1">
        <v>2035</v>
      </c>
      <c r="D29" s="1">
        <v>49.2</v>
      </c>
      <c r="E29" s="1">
        <v>48.1</v>
      </c>
      <c r="F29" s="1">
        <v>50.3</v>
      </c>
      <c r="G29" s="1" t="s">
        <v>9</v>
      </c>
      <c r="H29" s="1" t="s">
        <v>2</v>
      </c>
      <c r="I29" s="1">
        <v>3</v>
      </c>
      <c r="J29" s="30"/>
      <c r="K29" s="30"/>
    </row>
    <row r="30" spans="1:11">
      <c r="A30" s="1" t="s">
        <v>26</v>
      </c>
      <c r="B30" s="1" t="s">
        <v>28</v>
      </c>
      <c r="C30" s="1">
        <v>5707</v>
      </c>
      <c r="D30" s="1">
        <v>18.899999999999999</v>
      </c>
      <c r="E30" s="1">
        <v>18.399999999999999</v>
      </c>
      <c r="F30" s="1">
        <v>19.399999999999999</v>
      </c>
      <c r="G30" s="1" t="s">
        <v>9</v>
      </c>
      <c r="H30" s="1" t="s">
        <v>2</v>
      </c>
      <c r="I30" s="1">
        <v>4</v>
      </c>
      <c r="J30" s="30"/>
      <c r="K30" s="30"/>
    </row>
    <row r="31" spans="1:11">
      <c r="A31" s="1" t="s">
        <v>26</v>
      </c>
      <c r="B31" s="1" t="s">
        <v>28</v>
      </c>
      <c r="C31" s="1">
        <v>1593</v>
      </c>
      <c r="D31" s="1">
        <v>33.5</v>
      </c>
      <c r="E31" s="1">
        <v>32.299999999999997</v>
      </c>
      <c r="F31" s="1">
        <v>34.700000000000003</v>
      </c>
      <c r="G31" s="1" t="s">
        <v>9</v>
      </c>
      <c r="H31" s="1" t="s">
        <v>2</v>
      </c>
      <c r="I31" s="1" t="s">
        <v>29</v>
      </c>
      <c r="J31" s="30"/>
      <c r="K31" s="30"/>
    </row>
    <row r="32" spans="1:11">
      <c r="A32" s="1" t="s">
        <v>26</v>
      </c>
      <c r="B32" s="1" t="s">
        <v>28</v>
      </c>
      <c r="C32" s="1">
        <v>3109</v>
      </c>
      <c r="D32" s="1">
        <v>97.4</v>
      </c>
      <c r="E32" s="1">
        <v>97</v>
      </c>
      <c r="F32" s="1">
        <v>97.6</v>
      </c>
      <c r="G32" s="1" t="s">
        <v>10</v>
      </c>
      <c r="H32" s="1" t="s">
        <v>2</v>
      </c>
      <c r="I32" s="1" t="s">
        <v>4</v>
      </c>
      <c r="J32" s="30"/>
      <c r="K32" s="30"/>
    </row>
    <row r="33" spans="1:11">
      <c r="A33" s="1" t="s">
        <v>26</v>
      </c>
      <c r="B33" s="1" t="s">
        <v>28</v>
      </c>
      <c r="C33" s="1">
        <v>1679</v>
      </c>
      <c r="D33" s="1">
        <v>100.5</v>
      </c>
      <c r="E33" s="1">
        <v>100.5</v>
      </c>
      <c r="F33" s="1">
        <v>100.5</v>
      </c>
      <c r="G33" s="1" t="s">
        <v>10</v>
      </c>
      <c r="H33" s="1" t="s">
        <v>2</v>
      </c>
      <c r="I33" s="1">
        <v>1</v>
      </c>
      <c r="J33" s="30"/>
      <c r="K33" s="30"/>
    </row>
    <row r="34" spans="1:11">
      <c r="A34" s="1" t="s">
        <v>26</v>
      </c>
      <c r="B34" s="1" t="s">
        <v>28</v>
      </c>
      <c r="C34" s="1">
        <v>497</v>
      </c>
      <c r="D34" s="1">
        <v>99.5</v>
      </c>
      <c r="E34" s="1">
        <v>98.8</v>
      </c>
      <c r="F34" s="1">
        <v>99.8</v>
      </c>
      <c r="G34" s="1" t="s">
        <v>10</v>
      </c>
      <c r="H34" s="1" t="s">
        <v>2</v>
      </c>
      <c r="I34" s="1">
        <v>2</v>
      </c>
      <c r="J34" s="30"/>
      <c r="K34" s="30"/>
    </row>
    <row r="35" spans="1:11">
      <c r="A35" s="1" t="s">
        <v>26</v>
      </c>
      <c r="B35" s="1" t="s">
        <v>28</v>
      </c>
      <c r="C35" s="1">
        <v>169</v>
      </c>
      <c r="D35" s="1">
        <v>93.6</v>
      </c>
      <c r="E35" s="1">
        <v>91.5</v>
      </c>
      <c r="F35" s="1">
        <v>95.2</v>
      </c>
      <c r="G35" s="1" t="s">
        <v>10</v>
      </c>
      <c r="H35" s="1" t="s">
        <v>2</v>
      </c>
      <c r="I35" s="1">
        <v>3</v>
      </c>
      <c r="J35" s="30"/>
      <c r="K35" s="30"/>
    </row>
    <row r="36" spans="1:11">
      <c r="A36" s="1" t="s">
        <v>26</v>
      </c>
      <c r="B36" s="1" t="s">
        <v>28</v>
      </c>
      <c r="C36" s="1">
        <v>88</v>
      </c>
      <c r="D36" s="1">
        <v>52.6</v>
      </c>
      <c r="E36" s="1">
        <v>47.8</v>
      </c>
      <c r="F36" s="1">
        <v>57.2</v>
      </c>
      <c r="G36" s="1" t="s">
        <v>10</v>
      </c>
      <c r="H36" s="1" t="s">
        <v>2</v>
      </c>
      <c r="I36" s="1">
        <v>4</v>
      </c>
      <c r="J36" s="30"/>
      <c r="K36" s="30"/>
    </row>
    <row r="37" spans="1:11">
      <c r="A37" s="1" t="s">
        <v>26</v>
      </c>
      <c r="B37" s="1" t="s">
        <v>28</v>
      </c>
      <c r="C37" s="1">
        <v>693</v>
      </c>
      <c r="D37" s="1">
        <v>94.1</v>
      </c>
      <c r="E37" s="1">
        <v>93.2</v>
      </c>
      <c r="F37" s="1">
        <v>94.8</v>
      </c>
      <c r="G37" s="1" t="s">
        <v>10</v>
      </c>
      <c r="H37" s="1" t="s">
        <v>2</v>
      </c>
      <c r="I37" s="1" t="s">
        <v>29</v>
      </c>
      <c r="J37" s="30"/>
      <c r="K37" s="30"/>
    </row>
    <row r="38" spans="1:11">
      <c r="A38" s="3" t="s">
        <v>26</v>
      </c>
      <c r="B38" s="3" t="s">
        <v>31</v>
      </c>
      <c r="C38" s="3">
        <v>2087</v>
      </c>
      <c r="D38" s="3">
        <v>76.5</v>
      </c>
      <c r="E38" s="3">
        <v>75.599999999999994</v>
      </c>
      <c r="F38" s="3">
        <v>77.400000000000006</v>
      </c>
      <c r="G38" s="3" t="s">
        <v>30</v>
      </c>
      <c r="H38" s="3" t="s">
        <v>2</v>
      </c>
      <c r="I38" s="3" t="s">
        <v>4</v>
      </c>
      <c r="J38" s="30"/>
      <c r="K38" s="30"/>
    </row>
    <row r="39" spans="1:11">
      <c r="A39" s="3" t="s">
        <v>26</v>
      </c>
      <c r="B39" s="3" t="s">
        <v>31</v>
      </c>
      <c r="C39" s="3">
        <v>590</v>
      </c>
      <c r="D39" s="3">
        <v>98.9</v>
      </c>
      <c r="E39" s="3">
        <v>97.7</v>
      </c>
      <c r="F39" s="3">
        <v>99.5</v>
      </c>
      <c r="G39" s="3" t="s">
        <v>30</v>
      </c>
      <c r="H39" s="3" t="s">
        <v>2</v>
      </c>
      <c r="I39" s="3">
        <v>1</v>
      </c>
      <c r="J39" s="30"/>
      <c r="K39" s="30"/>
    </row>
    <row r="40" spans="1:11">
      <c r="A40" s="3" t="s">
        <v>26</v>
      </c>
      <c r="B40" s="3" t="s">
        <v>31</v>
      </c>
      <c r="C40" s="3">
        <v>119</v>
      </c>
      <c r="D40" s="3">
        <v>95.5</v>
      </c>
      <c r="E40" s="3">
        <v>92.7</v>
      </c>
      <c r="F40" s="3">
        <v>97.2</v>
      </c>
      <c r="G40" s="3" t="s">
        <v>30</v>
      </c>
      <c r="H40" s="3" t="s">
        <v>2</v>
      </c>
      <c r="I40" s="3">
        <v>2</v>
      </c>
      <c r="J40" s="30"/>
      <c r="K40" s="30"/>
    </row>
    <row r="41" spans="1:11">
      <c r="A41" s="3" t="s">
        <v>26</v>
      </c>
      <c r="B41" s="3" t="s">
        <v>31</v>
      </c>
      <c r="C41" s="3">
        <v>577</v>
      </c>
      <c r="D41" s="3">
        <v>76.7</v>
      </c>
      <c r="E41" s="3">
        <v>74.900000000000006</v>
      </c>
      <c r="F41" s="3">
        <v>78.400000000000006</v>
      </c>
      <c r="G41" s="3" t="s">
        <v>30</v>
      </c>
      <c r="H41" s="3" t="s">
        <v>2</v>
      </c>
      <c r="I41" s="3">
        <v>3</v>
      </c>
      <c r="J41" s="30"/>
      <c r="K41" s="30"/>
    </row>
    <row r="42" spans="1:11">
      <c r="A42" s="3" t="s">
        <v>26</v>
      </c>
      <c r="B42" s="3" t="s">
        <v>31</v>
      </c>
      <c r="C42" s="3">
        <v>403</v>
      </c>
      <c r="D42" s="3">
        <v>61.3</v>
      </c>
      <c r="E42" s="3">
        <v>59</v>
      </c>
      <c r="F42" s="3">
        <v>63.6</v>
      </c>
      <c r="G42" s="3" t="s">
        <v>30</v>
      </c>
      <c r="H42" s="3" t="s">
        <v>2</v>
      </c>
      <c r="I42" s="3">
        <v>4</v>
      </c>
      <c r="J42" s="30"/>
      <c r="K42" s="30"/>
    </row>
    <row r="43" spans="1:11">
      <c r="A43" s="3" t="s">
        <v>26</v>
      </c>
      <c r="B43" s="3" t="s">
        <v>31</v>
      </c>
      <c r="C43" s="3">
        <v>398</v>
      </c>
      <c r="D43" s="3">
        <v>63.2</v>
      </c>
      <c r="E43" s="3">
        <v>60.9</v>
      </c>
      <c r="F43" s="3">
        <v>65.5</v>
      </c>
      <c r="G43" s="3" t="s">
        <v>30</v>
      </c>
      <c r="H43" s="3" t="s">
        <v>2</v>
      </c>
      <c r="I43" s="3" t="s">
        <v>29</v>
      </c>
      <c r="J43" s="30"/>
      <c r="K43" s="30"/>
    </row>
    <row r="44" spans="1:11">
      <c r="A44" s="3" t="s">
        <v>26</v>
      </c>
      <c r="B44" s="3" t="s">
        <v>31</v>
      </c>
      <c r="C44" s="3">
        <v>2697</v>
      </c>
      <c r="D44" s="3">
        <v>88.9</v>
      </c>
      <c r="E44" s="3">
        <v>88.3</v>
      </c>
      <c r="F44" s="3">
        <v>89.6</v>
      </c>
      <c r="G44" s="3" t="s">
        <v>32</v>
      </c>
      <c r="H44" s="3" t="s">
        <v>2</v>
      </c>
      <c r="I44" s="3" t="s">
        <v>4</v>
      </c>
      <c r="J44" s="30"/>
      <c r="K44" s="30"/>
    </row>
    <row r="45" spans="1:11">
      <c r="A45" s="3" t="s">
        <v>26</v>
      </c>
      <c r="B45" s="3" t="s">
        <v>31</v>
      </c>
      <c r="C45" s="3">
        <v>1525</v>
      </c>
      <c r="D45" s="3">
        <v>98.1</v>
      </c>
      <c r="E45" s="3">
        <v>97.6</v>
      </c>
      <c r="F45" s="3">
        <v>98.6</v>
      </c>
      <c r="G45" s="3" t="s">
        <v>32</v>
      </c>
      <c r="H45" s="3" t="s">
        <v>2</v>
      </c>
      <c r="I45" s="3">
        <v>1</v>
      </c>
      <c r="J45" s="30"/>
      <c r="K45" s="30"/>
    </row>
    <row r="46" spans="1:11">
      <c r="A46" s="3" t="s">
        <v>26</v>
      </c>
      <c r="B46" s="3" t="s">
        <v>31</v>
      </c>
      <c r="C46" s="3">
        <v>198</v>
      </c>
      <c r="D46" s="3">
        <v>96.4</v>
      </c>
      <c r="E46" s="3">
        <v>94.2</v>
      </c>
      <c r="F46" s="3">
        <v>97.7</v>
      </c>
      <c r="G46" s="3" t="s">
        <v>32</v>
      </c>
      <c r="H46" s="3" t="s">
        <v>2</v>
      </c>
      <c r="I46" s="3">
        <v>2</v>
      </c>
      <c r="J46" s="30"/>
      <c r="K46" s="30"/>
    </row>
    <row r="47" spans="1:11">
      <c r="A47" s="3" t="s">
        <v>26</v>
      </c>
      <c r="B47" s="3" t="s">
        <v>31</v>
      </c>
      <c r="C47" s="3">
        <v>263</v>
      </c>
      <c r="D47" s="3">
        <v>85.9</v>
      </c>
      <c r="E47" s="3">
        <v>83.6</v>
      </c>
      <c r="F47" s="3">
        <v>87.9</v>
      </c>
      <c r="G47" s="3" t="s">
        <v>32</v>
      </c>
      <c r="H47" s="3" t="s">
        <v>2</v>
      </c>
      <c r="I47" s="3">
        <v>3</v>
      </c>
      <c r="J47" s="30"/>
      <c r="K47" s="30"/>
    </row>
    <row r="48" spans="1:11">
      <c r="A48" s="3" t="s">
        <v>26</v>
      </c>
      <c r="B48" s="3" t="s">
        <v>31</v>
      </c>
      <c r="C48" s="3">
        <v>201</v>
      </c>
      <c r="D48" s="3">
        <v>56.5</v>
      </c>
      <c r="E48" s="3">
        <v>53</v>
      </c>
      <c r="F48" s="3">
        <v>59.8</v>
      </c>
      <c r="G48" s="3" t="s">
        <v>32</v>
      </c>
      <c r="H48" s="3" t="s">
        <v>2</v>
      </c>
      <c r="I48" s="3">
        <v>4</v>
      </c>
      <c r="J48" s="30"/>
      <c r="K48" s="30"/>
    </row>
    <row r="49" spans="1:11">
      <c r="A49" s="3" t="s">
        <v>26</v>
      </c>
      <c r="B49" s="3" t="s">
        <v>31</v>
      </c>
      <c r="C49" s="3">
        <v>510</v>
      </c>
      <c r="D49" s="3">
        <v>73.099999999999994</v>
      </c>
      <c r="E49" s="3">
        <v>71</v>
      </c>
      <c r="F49" s="3">
        <v>75</v>
      </c>
      <c r="G49" s="3" t="s">
        <v>32</v>
      </c>
      <c r="H49" s="3" t="s">
        <v>2</v>
      </c>
      <c r="I49" s="3" t="s">
        <v>29</v>
      </c>
      <c r="J49" s="30"/>
      <c r="K49" s="30"/>
    </row>
    <row r="50" spans="1:11">
      <c r="A50" s="4" t="s">
        <v>26</v>
      </c>
      <c r="B50" s="4" t="s">
        <v>33</v>
      </c>
      <c r="C50" s="4">
        <v>12920</v>
      </c>
      <c r="D50" s="4">
        <v>95.4</v>
      </c>
      <c r="E50" s="4">
        <v>95.1</v>
      </c>
      <c r="F50" s="4">
        <v>95.6</v>
      </c>
      <c r="G50" s="4" t="s">
        <v>11</v>
      </c>
      <c r="H50" s="4" t="s">
        <v>2</v>
      </c>
      <c r="I50" s="4" t="s">
        <v>4</v>
      </c>
      <c r="J50" s="30"/>
      <c r="K50" s="30"/>
    </row>
    <row r="51" spans="1:11">
      <c r="A51" s="4" t="s">
        <v>26</v>
      </c>
      <c r="B51" s="4" t="s">
        <v>33</v>
      </c>
      <c r="C51" s="4">
        <v>4293</v>
      </c>
      <c r="D51" s="4">
        <v>100.6</v>
      </c>
      <c r="E51" s="4">
        <v>100.6</v>
      </c>
      <c r="F51" s="4">
        <v>100.6</v>
      </c>
      <c r="G51" s="4" t="s">
        <v>11</v>
      </c>
      <c r="H51" s="4" t="s">
        <v>2</v>
      </c>
      <c r="I51" s="4">
        <v>1</v>
      </c>
      <c r="J51" s="30"/>
      <c r="K51" s="30"/>
    </row>
    <row r="52" spans="1:11">
      <c r="A52" s="4" t="s">
        <v>26</v>
      </c>
      <c r="B52" s="4" t="s">
        <v>33</v>
      </c>
      <c r="C52" s="4">
        <v>1925</v>
      </c>
      <c r="D52" s="4">
        <v>100.9</v>
      </c>
      <c r="E52" s="4">
        <v>100.9</v>
      </c>
      <c r="F52" s="4">
        <v>100.9</v>
      </c>
      <c r="G52" s="4" t="s">
        <v>11</v>
      </c>
      <c r="H52" s="4" t="s">
        <v>2</v>
      </c>
      <c r="I52" s="4">
        <v>2</v>
      </c>
      <c r="J52" s="30"/>
      <c r="K52" s="30"/>
    </row>
    <row r="53" spans="1:11">
      <c r="A53" s="4" t="s">
        <v>26</v>
      </c>
      <c r="B53" s="4" t="s">
        <v>33</v>
      </c>
      <c r="C53" s="4">
        <v>2102</v>
      </c>
      <c r="D53" s="4">
        <v>101.2</v>
      </c>
      <c r="E53" s="4">
        <v>101.2</v>
      </c>
      <c r="F53" s="4">
        <v>101.2</v>
      </c>
      <c r="G53" s="4" t="s">
        <v>11</v>
      </c>
      <c r="H53" s="4" t="s">
        <v>2</v>
      </c>
      <c r="I53" s="4">
        <v>3</v>
      </c>
      <c r="J53" s="30"/>
      <c r="K53" s="30"/>
    </row>
    <row r="54" spans="1:11">
      <c r="A54" s="4" t="s">
        <v>26</v>
      </c>
      <c r="B54" s="4" t="s">
        <v>33</v>
      </c>
      <c r="C54" s="4">
        <v>1891</v>
      </c>
      <c r="D54" s="4">
        <v>81.900000000000006</v>
      </c>
      <c r="E54" s="4">
        <v>81</v>
      </c>
      <c r="F54" s="4">
        <v>82.8</v>
      </c>
      <c r="G54" s="4" t="s">
        <v>11</v>
      </c>
      <c r="H54" s="4" t="s">
        <v>2</v>
      </c>
      <c r="I54" s="4">
        <v>4</v>
      </c>
      <c r="J54" s="30"/>
      <c r="K54" s="30"/>
    </row>
    <row r="55" spans="1:11">
      <c r="A55" s="4" t="s">
        <v>26</v>
      </c>
      <c r="B55" s="4" t="s">
        <v>33</v>
      </c>
      <c r="C55" s="4">
        <v>2709</v>
      </c>
      <c r="D55" s="4">
        <v>88.7</v>
      </c>
      <c r="E55" s="4">
        <v>88.1</v>
      </c>
      <c r="F55" s="4">
        <v>89.3</v>
      </c>
      <c r="G55" s="4" t="s">
        <v>11</v>
      </c>
      <c r="H55" s="4" t="s">
        <v>2</v>
      </c>
      <c r="I55" s="4" t="s">
        <v>29</v>
      </c>
      <c r="J55" s="30"/>
      <c r="K55" s="30"/>
    </row>
  </sheetData>
  <autoFilter ref="A1:K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5"/>
  <sheetViews>
    <sheetView workbookViewId="0">
      <selection activeCell="G21" sqref="G21"/>
    </sheetView>
  </sheetViews>
  <sheetFormatPr defaultRowHeight="15"/>
  <cols>
    <col min="1" max="1" width="16.85546875" bestFit="1" customWidth="1"/>
    <col min="2" max="2" width="8" bestFit="1" customWidth="1"/>
    <col min="3" max="3" width="7" bestFit="1" customWidth="1"/>
    <col min="4" max="4" width="10.140625" bestFit="1" customWidth="1"/>
    <col min="5" max="6" width="12.85546875" bestFit="1" customWidth="1"/>
    <col min="7" max="7" width="10.42578125" bestFit="1" customWidth="1"/>
    <col min="8" max="8" width="8" bestFit="1" customWidth="1"/>
    <col min="9" max="9" width="5.85546875" bestFit="1" customWidth="1"/>
    <col min="10" max="11" width="12.28515625" customWidth="1"/>
  </cols>
  <sheetData>
    <row r="1" spans="1:11">
      <c r="A1" s="31" t="s">
        <v>70</v>
      </c>
      <c r="B1" s="31" t="s">
        <v>71</v>
      </c>
      <c r="C1" s="31" t="s">
        <v>23</v>
      </c>
      <c r="D1" s="31" t="s">
        <v>72</v>
      </c>
      <c r="E1" s="31" t="s">
        <v>15</v>
      </c>
      <c r="F1" s="31" t="s">
        <v>16</v>
      </c>
      <c r="G1" s="31" t="s">
        <v>24</v>
      </c>
      <c r="H1" s="31" t="s">
        <v>25</v>
      </c>
      <c r="I1" s="31" t="s">
        <v>1</v>
      </c>
      <c r="J1" s="31"/>
      <c r="K1" s="31"/>
    </row>
    <row r="2" spans="1:11">
      <c r="A2" s="5" t="s">
        <v>26</v>
      </c>
      <c r="B2" s="5" t="s">
        <v>28</v>
      </c>
      <c r="C2" s="5">
        <v>25868</v>
      </c>
      <c r="D2" s="5">
        <v>71.099999999999994</v>
      </c>
      <c r="E2" s="5">
        <v>70.900000000000006</v>
      </c>
      <c r="F2" s="5">
        <v>71.400000000000006</v>
      </c>
      <c r="G2" s="5" t="s">
        <v>3</v>
      </c>
      <c r="H2" s="5" t="s">
        <v>27</v>
      </c>
      <c r="I2" s="5" t="s">
        <v>4</v>
      </c>
      <c r="J2" s="30"/>
      <c r="K2" s="30"/>
    </row>
    <row r="3" spans="1:11">
      <c r="A3" s="5" t="s">
        <v>26</v>
      </c>
      <c r="B3" s="5" t="s">
        <v>28</v>
      </c>
      <c r="C3" s="5">
        <v>7724</v>
      </c>
      <c r="D3" s="5">
        <v>94.6</v>
      </c>
      <c r="E3" s="5">
        <v>94.2</v>
      </c>
      <c r="F3" s="5">
        <v>94.9</v>
      </c>
      <c r="G3" s="5" t="s">
        <v>3</v>
      </c>
      <c r="H3" s="5" t="s">
        <v>27</v>
      </c>
      <c r="I3" s="5">
        <v>1</v>
      </c>
      <c r="J3" s="30"/>
      <c r="K3" s="30"/>
    </row>
    <row r="4" spans="1:11">
      <c r="A4" s="5" t="s">
        <v>26</v>
      </c>
      <c r="B4" s="5" t="s">
        <v>28</v>
      </c>
      <c r="C4" s="5">
        <v>4659</v>
      </c>
      <c r="D4" s="5">
        <v>69.7</v>
      </c>
      <c r="E4" s="5">
        <v>69.099999999999994</v>
      </c>
      <c r="F4" s="5">
        <v>70.400000000000006</v>
      </c>
      <c r="G4" s="5" t="s">
        <v>3</v>
      </c>
      <c r="H4" s="5" t="s">
        <v>27</v>
      </c>
      <c r="I4" s="5">
        <v>2</v>
      </c>
      <c r="J4" s="30"/>
      <c r="K4" s="30"/>
    </row>
    <row r="5" spans="1:11">
      <c r="A5" s="5" t="s">
        <v>26</v>
      </c>
      <c r="B5" s="5" t="s">
        <v>28</v>
      </c>
      <c r="C5" s="5">
        <v>1257</v>
      </c>
      <c r="D5" s="5">
        <v>64.2</v>
      </c>
      <c r="E5" s="5">
        <v>62.9</v>
      </c>
      <c r="F5" s="5">
        <v>65.5</v>
      </c>
      <c r="G5" s="5" t="s">
        <v>3</v>
      </c>
      <c r="H5" s="5" t="s">
        <v>27</v>
      </c>
      <c r="I5" s="5">
        <v>3</v>
      </c>
      <c r="J5" s="30"/>
      <c r="K5" s="30"/>
    </row>
    <row r="6" spans="1:11">
      <c r="A6" s="5" t="s">
        <v>26</v>
      </c>
      <c r="B6" s="5" t="s">
        <v>28</v>
      </c>
      <c r="C6" s="5">
        <v>3048</v>
      </c>
      <c r="D6" s="5">
        <v>34.1</v>
      </c>
      <c r="E6" s="5">
        <v>33.200000000000003</v>
      </c>
      <c r="F6" s="5">
        <v>34.9</v>
      </c>
      <c r="G6" s="5" t="s">
        <v>3</v>
      </c>
      <c r="H6" s="5" t="s">
        <v>27</v>
      </c>
      <c r="I6" s="5">
        <v>4</v>
      </c>
      <c r="J6" s="30"/>
      <c r="K6" s="30"/>
    </row>
    <row r="7" spans="1:11">
      <c r="A7" s="5" t="s">
        <v>26</v>
      </c>
      <c r="B7" s="5" t="s">
        <v>28</v>
      </c>
      <c r="C7" s="5">
        <v>9212</v>
      </c>
      <c r="D7" s="5">
        <v>65.2</v>
      </c>
      <c r="E7" s="5">
        <v>64.7</v>
      </c>
      <c r="F7" s="5">
        <v>65.7</v>
      </c>
      <c r="G7" s="5" t="s">
        <v>3</v>
      </c>
      <c r="H7" s="5" t="s">
        <v>27</v>
      </c>
      <c r="I7" s="5" t="s">
        <v>29</v>
      </c>
      <c r="J7" s="30"/>
      <c r="K7" s="30"/>
    </row>
    <row r="8" spans="1:11">
      <c r="A8" s="6" t="s">
        <v>26</v>
      </c>
      <c r="B8" s="6" t="s">
        <v>31</v>
      </c>
      <c r="C8" s="6">
        <v>129021</v>
      </c>
      <c r="D8" s="6">
        <v>95.5</v>
      </c>
      <c r="E8" s="6">
        <v>95.4</v>
      </c>
      <c r="F8" s="6">
        <v>95.6</v>
      </c>
      <c r="G8" s="6" t="s">
        <v>6</v>
      </c>
      <c r="H8" s="6" t="s">
        <v>27</v>
      </c>
      <c r="I8" s="6" t="s">
        <v>4</v>
      </c>
      <c r="J8" s="30"/>
      <c r="K8" s="30"/>
    </row>
    <row r="9" spans="1:11">
      <c r="A9" s="6" t="s">
        <v>26</v>
      </c>
      <c r="B9" s="6" t="s">
        <v>31</v>
      </c>
      <c r="C9" s="6">
        <v>49721</v>
      </c>
      <c r="D9" s="6">
        <v>100.1</v>
      </c>
      <c r="E9" s="6">
        <v>100.1</v>
      </c>
      <c r="F9" s="6">
        <v>100.1</v>
      </c>
      <c r="G9" s="6" t="s">
        <v>6</v>
      </c>
      <c r="H9" s="6" t="s">
        <v>27</v>
      </c>
      <c r="I9" s="6">
        <v>1</v>
      </c>
      <c r="J9" s="30"/>
      <c r="K9" s="30"/>
    </row>
    <row r="10" spans="1:11">
      <c r="A10" s="6" t="s">
        <v>26</v>
      </c>
      <c r="B10" s="6" t="s">
        <v>31</v>
      </c>
      <c r="C10" s="6">
        <v>43839</v>
      </c>
      <c r="D10" s="6">
        <v>98.9</v>
      </c>
      <c r="E10" s="6">
        <v>98.8</v>
      </c>
      <c r="F10" s="6">
        <v>98.9</v>
      </c>
      <c r="G10" s="6" t="s">
        <v>6</v>
      </c>
      <c r="H10" s="6" t="s">
        <v>27</v>
      </c>
      <c r="I10" s="6">
        <v>2</v>
      </c>
      <c r="J10" s="30"/>
      <c r="K10" s="30"/>
    </row>
    <row r="11" spans="1:11">
      <c r="A11" s="6" t="s">
        <v>26</v>
      </c>
      <c r="B11" s="6" t="s">
        <v>31</v>
      </c>
      <c r="C11" s="6">
        <v>10928</v>
      </c>
      <c r="D11" s="6">
        <v>95.4</v>
      </c>
      <c r="E11" s="6">
        <v>95.2</v>
      </c>
      <c r="F11" s="6">
        <v>95.7</v>
      </c>
      <c r="G11" s="6" t="s">
        <v>6</v>
      </c>
      <c r="H11" s="6" t="s">
        <v>27</v>
      </c>
      <c r="I11" s="6">
        <v>3</v>
      </c>
      <c r="J11" s="30"/>
      <c r="K11" s="30"/>
    </row>
    <row r="12" spans="1:11">
      <c r="A12" s="6" t="s">
        <v>26</v>
      </c>
      <c r="B12" s="6" t="s">
        <v>31</v>
      </c>
      <c r="C12" s="6">
        <v>6619</v>
      </c>
      <c r="D12" s="6">
        <v>63.1</v>
      </c>
      <c r="E12" s="6">
        <v>62.5</v>
      </c>
      <c r="F12" s="6">
        <v>63.7</v>
      </c>
      <c r="G12" s="6" t="s">
        <v>6</v>
      </c>
      <c r="H12" s="6" t="s">
        <v>27</v>
      </c>
      <c r="I12" s="6">
        <v>4</v>
      </c>
      <c r="J12" s="30"/>
      <c r="K12" s="30"/>
    </row>
    <row r="13" spans="1:11">
      <c r="A13" s="6" t="s">
        <v>26</v>
      </c>
      <c r="B13" s="6" t="s">
        <v>31</v>
      </c>
      <c r="C13" s="6">
        <v>19147</v>
      </c>
      <c r="D13" s="6">
        <v>88.5</v>
      </c>
      <c r="E13" s="6">
        <v>88.3</v>
      </c>
      <c r="F13" s="6">
        <v>88.8</v>
      </c>
      <c r="G13" s="6" t="s">
        <v>6</v>
      </c>
      <c r="H13" s="6" t="s">
        <v>27</v>
      </c>
      <c r="I13" s="6" t="s">
        <v>29</v>
      </c>
      <c r="J13" s="30"/>
      <c r="K13" s="30"/>
    </row>
    <row r="14" spans="1:11">
      <c r="A14" s="5" t="s">
        <v>26</v>
      </c>
      <c r="B14" s="5" t="s">
        <v>28</v>
      </c>
      <c r="C14" s="5">
        <v>100633</v>
      </c>
      <c r="D14" s="5">
        <v>75.2</v>
      </c>
      <c r="E14" s="5">
        <v>75</v>
      </c>
      <c r="F14" s="5">
        <v>75.3</v>
      </c>
      <c r="G14" s="5" t="s">
        <v>7</v>
      </c>
      <c r="H14" s="5" t="s">
        <v>27</v>
      </c>
      <c r="I14" s="5" t="s">
        <v>4</v>
      </c>
      <c r="J14" s="30"/>
      <c r="K14" s="30"/>
    </row>
    <row r="15" spans="1:11">
      <c r="A15" s="5" t="s">
        <v>26</v>
      </c>
      <c r="B15" s="5" t="s">
        <v>28</v>
      </c>
      <c r="C15" s="5">
        <v>15042</v>
      </c>
      <c r="D15" s="5">
        <v>97.6</v>
      </c>
      <c r="E15" s="5">
        <v>97.4</v>
      </c>
      <c r="F15" s="5">
        <v>97.8</v>
      </c>
      <c r="G15" s="5" t="s">
        <v>7</v>
      </c>
      <c r="H15" s="5" t="s">
        <v>27</v>
      </c>
      <c r="I15" s="5">
        <v>1</v>
      </c>
      <c r="J15" s="30"/>
      <c r="K15" s="30"/>
    </row>
    <row r="16" spans="1:11">
      <c r="A16" s="5" t="s">
        <v>26</v>
      </c>
      <c r="B16" s="5" t="s">
        <v>28</v>
      </c>
      <c r="C16" s="5">
        <v>22584</v>
      </c>
      <c r="D16" s="5">
        <v>92.3</v>
      </c>
      <c r="E16" s="5">
        <v>92.1</v>
      </c>
      <c r="F16" s="5">
        <v>92.5</v>
      </c>
      <c r="G16" s="5" t="s">
        <v>7</v>
      </c>
      <c r="H16" s="5" t="s">
        <v>27</v>
      </c>
      <c r="I16" s="5">
        <v>2</v>
      </c>
      <c r="J16" s="30"/>
      <c r="K16" s="30"/>
    </row>
    <row r="17" spans="1:11">
      <c r="A17" s="5" t="s">
        <v>26</v>
      </c>
      <c r="B17" s="5" t="s">
        <v>28</v>
      </c>
      <c r="C17" s="5">
        <v>24976</v>
      </c>
      <c r="D17" s="5">
        <v>87.3</v>
      </c>
      <c r="E17" s="5">
        <v>87.1</v>
      </c>
      <c r="F17" s="5">
        <v>87.5</v>
      </c>
      <c r="G17" s="5" t="s">
        <v>7</v>
      </c>
      <c r="H17" s="5" t="s">
        <v>27</v>
      </c>
      <c r="I17" s="5">
        <v>3</v>
      </c>
      <c r="J17" s="30"/>
      <c r="K17" s="30"/>
    </row>
    <row r="18" spans="1:11">
      <c r="A18" s="5" t="s">
        <v>26</v>
      </c>
      <c r="B18" s="5" t="s">
        <v>28</v>
      </c>
      <c r="C18" s="5">
        <v>22219</v>
      </c>
      <c r="D18" s="5">
        <v>40.4</v>
      </c>
      <c r="E18" s="5">
        <v>40</v>
      </c>
      <c r="F18" s="5">
        <v>40.700000000000003</v>
      </c>
      <c r="G18" s="5" t="s">
        <v>7</v>
      </c>
      <c r="H18" s="5" t="s">
        <v>27</v>
      </c>
      <c r="I18" s="5">
        <v>4</v>
      </c>
      <c r="J18" s="30"/>
      <c r="K18" s="30"/>
    </row>
    <row r="19" spans="1:11">
      <c r="A19" s="5" t="s">
        <v>26</v>
      </c>
      <c r="B19" s="5" t="s">
        <v>28</v>
      </c>
      <c r="C19" s="5">
        <v>16442</v>
      </c>
      <c r="D19" s="5">
        <v>60.1</v>
      </c>
      <c r="E19" s="5">
        <v>59.8</v>
      </c>
      <c r="F19" s="5">
        <v>60.5</v>
      </c>
      <c r="G19" s="5" t="s">
        <v>7</v>
      </c>
      <c r="H19" s="5" t="s">
        <v>27</v>
      </c>
      <c r="I19" s="5" t="s">
        <v>29</v>
      </c>
      <c r="J19" s="30"/>
      <c r="K19" s="30"/>
    </row>
    <row r="20" spans="1:11">
      <c r="A20" s="5" t="s">
        <v>26</v>
      </c>
      <c r="B20" s="5" t="s">
        <v>28</v>
      </c>
      <c r="C20" s="5">
        <v>24729</v>
      </c>
      <c r="D20" s="5">
        <v>75.3</v>
      </c>
      <c r="E20" s="5">
        <v>75</v>
      </c>
      <c r="F20" s="5">
        <v>75.599999999999994</v>
      </c>
      <c r="G20" s="5" t="s">
        <v>8</v>
      </c>
      <c r="H20" s="5" t="s">
        <v>27</v>
      </c>
      <c r="I20" s="5" t="s">
        <v>4</v>
      </c>
      <c r="J20" s="30"/>
      <c r="K20" s="30"/>
    </row>
    <row r="21" spans="1:11">
      <c r="A21" s="5" t="s">
        <v>26</v>
      </c>
      <c r="B21" s="5" t="s">
        <v>28</v>
      </c>
      <c r="C21" s="5">
        <v>7401</v>
      </c>
      <c r="D21" s="5">
        <v>94.9</v>
      </c>
      <c r="E21" s="5">
        <v>94.5</v>
      </c>
      <c r="F21" s="5">
        <v>95.2</v>
      </c>
      <c r="G21" s="5" t="s">
        <v>8</v>
      </c>
      <c r="H21" s="5" t="s">
        <v>27</v>
      </c>
      <c r="I21" s="5">
        <v>1</v>
      </c>
      <c r="J21" s="30"/>
      <c r="K21" s="30"/>
    </row>
    <row r="22" spans="1:11">
      <c r="A22" s="5" t="s">
        <v>26</v>
      </c>
      <c r="B22" s="5" t="s">
        <v>28</v>
      </c>
      <c r="C22" s="5">
        <v>1548</v>
      </c>
      <c r="D22" s="5">
        <v>92.5</v>
      </c>
      <c r="E22" s="5">
        <v>91.7</v>
      </c>
      <c r="F22" s="5">
        <v>93.3</v>
      </c>
      <c r="G22" s="5" t="s">
        <v>8</v>
      </c>
      <c r="H22" s="5" t="s">
        <v>27</v>
      </c>
      <c r="I22" s="5">
        <v>2</v>
      </c>
      <c r="J22" s="30"/>
      <c r="K22" s="30"/>
    </row>
    <row r="23" spans="1:11">
      <c r="A23" s="5" t="s">
        <v>26</v>
      </c>
      <c r="B23" s="5" t="s">
        <v>28</v>
      </c>
      <c r="C23" s="5">
        <v>3149</v>
      </c>
      <c r="D23" s="5">
        <v>91.7</v>
      </c>
      <c r="E23" s="5">
        <v>91.2</v>
      </c>
      <c r="F23" s="5">
        <v>92.3</v>
      </c>
      <c r="G23" s="5" t="s">
        <v>8</v>
      </c>
      <c r="H23" s="5" t="s">
        <v>27</v>
      </c>
      <c r="I23" s="5">
        <v>3</v>
      </c>
      <c r="J23" s="30"/>
      <c r="K23" s="30"/>
    </row>
    <row r="24" spans="1:11">
      <c r="A24" s="5" t="s">
        <v>26</v>
      </c>
      <c r="B24" s="5" t="s">
        <v>28</v>
      </c>
      <c r="C24" s="5">
        <v>4758</v>
      </c>
      <c r="D24" s="5">
        <v>35.799999999999997</v>
      </c>
      <c r="E24" s="5">
        <v>35.1</v>
      </c>
      <c r="F24" s="5">
        <v>36.4</v>
      </c>
      <c r="G24" s="5" t="s">
        <v>8</v>
      </c>
      <c r="H24" s="5" t="s">
        <v>27</v>
      </c>
      <c r="I24" s="5">
        <v>4</v>
      </c>
      <c r="J24" s="30"/>
      <c r="K24" s="30"/>
    </row>
    <row r="25" spans="1:11">
      <c r="A25" s="5" t="s">
        <v>26</v>
      </c>
      <c r="B25" s="5" t="s">
        <v>28</v>
      </c>
      <c r="C25" s="5">
        <v>7963</v>
      </c>
      <c r="D25" s="5">
        <v>72.599999999999994</v>
      </c>
      <c r="E25" s="5">
        <v>72.2</v>
      </c>
      <c r="F25" s="5">
        <v>73.099999999999994</v>
      </c>
      <c r="G25" s="5" t="s">
        <v>8</v>
      </c>
      <c r="H25" s="5" t="s">
        <v>27</v>
      </c>
      <c r="I25" s="5" t="s">
        <v>29</v>
      </c>
      <c r="J25" s="30"/>
      <c r="K25" s="30"/>
    </row>
    <row r="26" spans="1:11">
      <c r="A26" s="5" t="s">
        <v>26</v>
      </c>
      <c r="B26" s="5" t="s">
        <v>28</v>
      </c>
      <c r="C26" s="5">
        <v>108518</v>
      </c>
      <c r="D26" s="5">
        <v>35.799999999999997</v>
      </c>
      <c r="E26" s="5">
        <v>35.6</v>
      </c>
      <c r="F26" s="5">
        <v>35.9</v>
      </c>
      <c r="G26" s="5" t="s">
        <v>9</v>
      </c>
      <c r="H26" s="5" t="s">
        <v>27</v>
      </c>
      <c r="I26" s="5" t="s">
        <v>4</v>
      </c>
      <c r="J26" s="30"/>
      <c r="K26" s="30"/>
    </row>
    <row r="27" spans="1:11">
      <c r="A27" s="5" t="s">
        <v>26</v>
      </c>
      <c r="B27" s="5" t="s">
        <v>28</v>
      </c>
      <c r="C27" s="5">
        <v>15106</v>
      </c>
      <c r="D27" s="5">
        <v>83</v>
      </c>
      <c r="E27" s="5">
        <v>82.7</v>
      </c>
      <c r="F27" s="5">
        <v>83.4</v>
      </c>
      <c r="G27" s="5" t="s">
        <v>9</v>
      </c>
      <c r="H27" s="5" t="s">
        <v>27</v>
      </c>
      <c r="I27" s="5">
        <v>1</v>
      </c>
      <c r="J27" s="30"/>
      <c r="K27" s="30"/>
    </row>
    <row r="28" spans="1:11">
      <c r="A28" s="5" t="s">
        <v>26</v>
      </c>
      <c r="B28" s="5" t="s">
        <v>28</v>
      </c>
      <c r="C28" s="5">
        <v>8033</v>
      </c>
      <c r="D28" s="5">
        <v>67.400000000000006</v>
      </c>
      <c r="E28" s="5">
        <v>66.900000000000006</v>
      </c>
      <c r="F28" s="5">
        <v>67.900000000000006</v>
      </c>
      <c r="G28" s="5" t="s">
        <v>9</v>
      </c>
      <c r="H28" s="5" t="s">
        <v>27</v>
      </c>
      <c r="I28" s="5">
        <v>2</v>
      </c>
      <c r="J28" s="30"/>
      <c r="K28" s="30"/>
    </row>
    <row r="29" spans="1:11">
      <c r="A29" s="5" t="s">
        <v>26</v>
      </c>
      <c r="B29" s="5" t="s">
        <v>28</v>
      </c>
      <c r="C29" s="5">
        <v>21205</v>
      </c>
      <c r="D29" s="5">
        <v>43.6</v>
      </c>
      <c r="E29" s="5">
        <v>43.2</v>
      </c>
      <c r="F29" s="5">
        <v>43.9</v>
      </c>
      <c r="G29" s="5" t="s">
        <v>9</v>
      </c>
      <c r="H29" s="5" t="s">
        <v>27</v>
      </c>
      <c r="I29" s="5">
        <v>3</v>
      </c>
      <c r="J29" s="30"/>
      <c r="K29" s="30"/>
    </row>
    <row r="30" spans="1:11">
      <c r="A30" s="5" t="s">
        <v>26</v>
      </c>
      <c r="B30" s="5" t="s">
        <v>28</v>
      </c>
      <c r="C30" s="5">
        <v>52781</v>
      </c>
      <c r="D30" s="5">
        <v>16.399999999999999</v>
      </c>
      <c r="E30" s="5">
        <v>16.3</v>
      </c>
      <c r="F30" s="5">
        <v>16.600000000000001</v>
      </c>
      <c r="G30" s="5" t="s">
        <v>9</v>
      </c>
      <c r="H30" s="5" t="s">
        <v>27</v>
      </c>
      <c r="I30" s="5">
        <v>4</v>
      </c>
      <c r="J30" s="30"/>
      <c r="K30" s="30"/>
    </row>
    <row r="31" spans="1:11">
      <c r="A31" s="5" t="s">
        <v>26</v>
      </c>
      <c r="B31" s="5" t="s">
        <v>28</v>
      </c>
      <c r="C31" s="5">
        <v>11800</v>
      </c>
      <c r="D31" s="5">
        <v>26.2</v>
      </c>
      <c r="E31" s="5">
        <v>25.8</v>
      </c>
      <c r="F31" s="5">
        <v>26.6</v>
      </c>
      <c r="G31" s="5" t="s">
        <v>9</v>
      </c>
      <c r="H31" s="5" t="s">
        <v>27</v>
      </c>
      <c r="I31" s="5" t="s">
        <v>29</v>
      </c>
      <c r="J31" s="30"/>
      <c r="K31" s="30"/>
    </row>
    <row r="32" spans="1:11">
      <c r="A32" s="5" t="s">
        <v>26</v>
      </c>
      <c r="B32" s="5" t="s">
        <v>28</v>
      </c>
      <c r="C32" s="5">
        <v>36415</v>
      </c>
      <c r="D32" s="5">
        <v>97.6</v>
      </c>
      <c r="E32" s="5">
        <v>97.6</v>
      </c>
      <c r="F32" s="5">
        <v>97.7</v>
      </c>
      <c r="G32" s="5" t="s">
        <v>10</v>
      </c>
      <c r="H32" s="5" t="s">
        <v>27</v>
      </c>
      <c r="I32" s="5" t="s">
        <v>4</v>
      </c>
      <c r="J32" s="30"/>
      <c r="K32" s="30"/>
    </row>
    <row r="33" spans="1:11">
      <c r="A33" s="5" t="s">
        <v>26</v>
      </c>
      <c r="B33" s="5" t="s">
        <v>28</v>
      </c>
      <c r="C33" s="5">
        <v>20223</v>
      </c>
      <c r="D33" s="5">
        <v>100.5</v>
      </c>
      <c r="E33" s="5">
        <v>100.5</v>
      </c>
      <c r="F33" s="5">
        <v>100.5</v>
      </c>
      <c r="G33" s="5" t="s">
        <v>10</v>
      </c>
      <c r="H33" s="5" t="s">
        <v>27</v>
      </c>
      <c r="I33" s="5">
        <v>1</v>
      </c>
      <c r="J33" s="30"/>
      <c r="K33" s="30"/>
    </row>
    <row r="34" spans="1:11">
      <c r="A34" s="5" t="s">
        <v>26</v>
      </c>
      <c r="B34" s="5" t="s">
        <v>28</v>
      </c>
      <c r="C34" s="5">
        <v>5458</v>
      </c>
      <c r="D34" s="5">
        <v>97.7</v>
      </c>
      <c r="E34" s="5">
        <v>97.5</v>
      </c>
      <c r="F34" s="5">
        <v>97.9</v>
      </c>
      <c r="G34" s="5" t="s">
        <v>10</v>
      </c>
      <c r="H34" s="5" t="s">
        <v>27</v>
      </c>
      <c r="I34" s="5">
        <v>2</v>
      </c>
      <c r="J34" s="30"/>
      <c r="K34" s="30"/>
    </row>
    <row r="35" spans="1:11">
      <c r="A35" s="5" t="s">
        <v>26</v>
      </c>
      <c r="B35" s="5" t="s">
        <v>28</v>
      </c>
      <c r="C35" s="5">
        <v>1744</v>
      </c>
      <c r="D35" s="5">
        <v>94.1</v>
      </c>
      <c r="E35" s="5">
        <v>93.5</v>
      </c>
      <c r="F35" s="5">
        <v>94.6</v>
      </c>
      <c r="G35" s="5" t="s">
        <v>10</v>
      </c>
      <c r="H35" s="5" t="s">
        <v>27</v>
      </c>
      <c r="I35" s="5">
        <v>3</v>
      </c>
      <c r="J35" s="30"/>
      <c r="K35" s="30"/>
    </row>
    <row r="36" spans="1:11">
      <c r="A36" s="5" t="s">
        <v>26</v>
      </c>
      <c r="B36" s="5" t="s">
        <v>28</v>
      </c>
      <c r="C36" s="5">
        <v>786</v>
      </c>
      <c r="D36" s="5">
        <v>49.5</v>
      </c>
      <c r="E36" s="5">
        <v>47.9</v>
      </c>
      <c r="F36" s="5">
        <v>51.2</v>
      </c>
      <c r="G36" s="5" t="s">
        <v>10</v>
      </c>
      <c r="H36" s="5" t="s">
        <v>27</v>
      </c>
      <c r="I36" s="5">
        <v>4</v>
      </c>
      <c r="J36" s="30"/>
      <c r="K36" s="30"/>
    </row>
    <row r="37" spans="1:11">
      <c r="A37" s="5" t="s">
        <v>26</v>
      </c>
      <c r="B37" s="5" t="s">
        <v>28</v>
      </c>
      <c r="C37" s="5">
        <v>8445</v>
      </c>
      <c r="D37" s="5">
        <v>95.3</v>
      </c>
      <c r="E37" s="5">
        <v>95.1</v>
      </c>
      <c r="F37" s="5">
        <v>95.5</v>
      </c>
      <c r="G37" s="5" t="s">
        <v>10</v>
      </c>
      <c r="H37" s="5" t="s">
        <v>27</v>
      </c>
      <c r="I37" s="5" t="s">
        <v>29</v>
      </c>
      <c r="J37" s="30"/>
      <c r="K37" s="30"/>
    </row>
    <row r="38" spans="1:11">
      <c r="A38" s="7" t="s">
        <v>26</v>
      </c>
      <c r="B38" s="7" t="s">
        <v>31</v>
      </c>
      <c r="C38" s="7">
        <v>18371</v>
      </c>
      <c r="D38" s="7">
        <v>70.3</v>
      </c>
      <c r="E38" s="7">
        <v>69.900000000000006</v>
      </c>
      <c r="F38" s="7">
        <v>70.599999999999994</v>
      </c>
      <c r="G38" s="7" t="s">
        <v>30</v>
      </c>
      <c r="H38" s="7" t="s">
        <v>27</v>
      </c>
      <c r="I38" s="7" t="s">
        <v>4</v>
      </c>
      <c r="J38" s="30"/>
      <c r="K38" s="30"/>
    </row>
    <row r="39" spans="1:11">
      <c r="A39" s="7" t="s">
        <v>26</v>
      </c>
      <c r="B39" s="7" t="s">
        <v>31</v>
      </c>
      <c r="C39" s="7">
        <v>5362</v>
      </c>
      <c r="D39" s="7">
        <v>97.9</v>
      </c>
      <c r="E39" s="7">
        <v>97.6</v>
      </c>
      <c r="F39" s="7">
        <v>98.2</v>
      </c>
      <c r="G39" s="7" t="s">
        <v>30</v>
      </c>
      <c r="H39" s="7" t="s">
        <v>27</v>
      </c>
      <c r="I39" s="7">
        <v>1</v>
      </c>
      <c r="J39" s="30"/>
      <c r="K39" s="30"/>
    </row>
    <row r="40" spans="1:11">
      <c r="A40" s="7" t="s">
        <v>26</v>
      </c>
      <c r="B40" s="7" t="s">
        <v>31</v>
      </c>
      <c r="C40" s="7">
        <v>927</v>
      </c>
      <c r="D40" s="7">
        <v>90.5</v>
      </c>
      <c r="E40" s="7">
        <v>89.4</v>
      </c>
      <c r="F40" s="7">
        <v>91.5</v>
      </c>
      <c r="G40" s="7" t="s">
        <v>30</v>
      </c>
      <c r="H40" s="7" t="s">
        <v>27</v>
      </c>
      <c r="I40" s="7">
        <v>2</v>
      </c>
      <c r="J40" s="30"/>
      <c r="K40" s="30"/>
    </row>
    <row r="41" spans="1:11">
      <c r="A41" s="7" t="s">
        <v>26</v>
      </c>
      <c r="B41" s="7" t="s">
        <v>31</v>
      </c>
      <c r="C41" s="7">
        <v>5321</v>
      </c>
      <c r="D41" s="7">
        <v>70.2</v>
      </c>
      <c r="E41" s="7">
        <v>69.599999999999994</v>
      </c>
      <c r="F41" s="7">
        <v>70.8</v>
      </c>
      <c r="G41" s="7" t="s">
        <v>30</v>
      </c>
      <c r="H41" s="7" t="s">
        <v>27</v>
      </c>
      <c r="I41" s="7">
        <v>3</v>
      </c>
      <c r="J41" s="30"/>
      <c r="K41" s="30"/>
    </row>
    <row r="42" spans="1:11">
      <c r="A42" s="7" t="s">
        <v>26</v>
      </c>
      <c r="B42" s="7" t="s">
        <v>31</v>
      </c>
      <c r="C42" s="7">
        <v>3243</v>
      </c>
      <c r="D42" s="7">
        <v>50.1</v>
      </c>
      <c r="E42" s="7">
        <v>49.3</v>
      </c>
      <c r="F42" s="7">
        <v>50.9</v>
      </c>
      <c r="G42" s="7" t="s">
        <v>30</v>
      </c>
      <c r="H42" s="7" t="s">
        <v>27</v>
      </c>
      <c r="I42" s="7">
        <v>4</v>
      </c>
      <c r="J42" s="30"/>
      <c r="K42" s="30"/>
    </row>
    <row r="43" spans="1:11">
      <c r="A43" s="7" t="s">
        <v>26</v>
      </c>
      <c r="B43" s="7" t="s">
        <v>31</v>
      </c>
      <c r="C43" s="7">
        <v>3540</v>
      </c>
      <c r="D43" s="7">
        <v>52</v>
      </c>
      <c r="E43" s="7">
        <v>51.3</v>
      </c>
      <c r="F43" s="7">
        <v>52.8</v>
      </c>
      <c r="G43" s="7" t="s">
        <v>30</v>
      </c>
      <c r="H43" s="7" t="s">
        <v>27</v>
      </c>
      <c r="I43" s="7" t="s">
        <v>29</v>
      </c>
      <c r="J43" s="30"/>
      <c r="K43" s="30"/>
    </row>
    <row r="44" spans="1:11">
      <c r="A44" s="7" t="s">
        <v>26</v>
      </c>
      <c r="B44" s="7" t="s">
        <v>31</v>
      </c>
      <c r="C44" s="7">
        <v>22284</v>
      </c>
      <c r="D44" s="7">
        <v>89.6</v>
      </c>
      <c r="E44" s="7">
        <v>89.3</v>
      </c>
      <c r="F44" s="7">
        <v>89.8</v>
      </c>
      <c r="G44" s="7" t="s">
        <v>32</v>
      </c>
      <c r="H44" s="7" t="s">
        <v>27</v>
      </c>
      <c r="I44" s="7" t="s">
        <v>4</v>
      </c>
      <c r="J44" s="30"/>
      <c r="K44" s="30"/>
    </row>
    <row r="45" spans="1:11">
      <c r="A45" s="7" t="s">
        <v>26</v>
      </c>
      <c r="B45" s="7" t="s">
        <v>31</v>
      </c>
      <c r="C45" s="7">
        <v>14338</v>
      </c>
      <c r="D45" s="7">
        <v>99.2</v>
      </c>
      <c r="E45" s="7">
        <v>99</v>
      </c>
      <c r="F45" s="7">
        <v>99.3</v>
      </c>
      <c r="G45" s="7" t="s">
        <v>32</v>
      </c>
      <c r="H45" s="7" t="s">
        <v>27</v>
      </c>
      <c r="I45" s="7">
        <v>1</v>
      </c>
      <c r="J45" s="30"/>
      <c r="K45" s="30"/>
    </row>
    <row r="46" spans="1:11">
      <c r="A46" s="7" t="s">
        <v>26</v>
      </c>
      <c r="B46" s="7" t="s">
        <v>31</v>
      </c>
      <c r="C46" s="7">
        <v>1578</v>
      </c>
      <c r="D46" s="7">
        <v>94.2</v>
      </c>
      <c r="E46" s="7">
        <v>93.4</v>
      </c>
      <c r="F46" s="7">
        <v>94.8</v>
      </c>
      <c r="G46" s="7" t="s">
        <v>32</v>
      </c>
      <c r="H46" s="7" t="s">
        <v>27</v>
      </c>
      <c r="I46" s="7">
        <v>2</v>
      </c>
      <c r="J46" s="30"/>
      <c r="K46" s="30"/>
    </row>
    <row r="47" spans="1:11">
      <c r="A47" s="7" t="s">
        <v>26</v>
      </c>
      <c r="B47" s="7" t="s">
        <v>31</v>
      </c>
      <c r="C47" s="7">
        <v>2132</v>
      </c>
      <c r="D47" s="7">
        <v>82.3</v>
      </c>
      <c r="E47" s="7">
        <v>81.400000000000006</v>
      </c>
      <c r="F47" s="7">
        <v>83.1</v>
      </c>
      <c r="G47" s="7" t="s">
        <v>32</v>
      </c>
      <c r="H47" s="7" t="s">
        <v>27</v>
      </c>
      <c r="I47" s="7">
        <v>3</v>
      </c>
      <c r="J47" s="30"/>
      <c r="K47" s="30"/>
    </row>
    <row r="48" spans="1:11">
      <c r="A48" s="7" t="s">
        <v>26</v>
      </c>
      <c r="B48" s="7" t="s">
        <v>31</v>
      </c>
      <c r="C48" s="7">
        <v>1293</v>
      </c>
      <c r="D48" s="7">
        <v>46.7</v>
      </c>
      <c r="E48" s="7">
        <v>45.3</v>
      </c>
      <c r="F48" s="7">
        <v>48</v>
      </c>
      <c r="G48" s="7" t="s">
        <v>32</v>
      </c>
      <c r="H48" s="7" t="s">
        <v>27</v>
      </c>
      <c r="I48" s="7">
        <v>4</v>
      </c>
      <c r="J48" s="30"/>
      <c r="K48" s="30"/>
    </row>
    <row r="49" spans="1:11">
      <c r="A49" s="7" t="s">
        <v>26</v>
      </c>
      <c r="B49" s="7" t="s">
        <v>31</v>
      </c>
      <c r="C49" s="7">
        <v>2948</v>
      </c>
      <c r="D49" s="7">
        <v>65.5</v>
      </c>
      <c r="E49" s="7">
        <v>64.599999999999994</v>
      </c>
      <c r="F49" s="7">
        <v>66.3</v>
      </c>
      <c r="G49" s="7" t="s">
        <v>32</v>
      </c>
      <c r="H49" s="7" t="s">
        <v>27</v>
      </c>
      <c r="I49" s="7" t="s">
        <v>29</v>
      </c>
      <c r="J49" s="30"/>
      <c r="K49" s="30"/>
    </row>
    <row r="50" spans="1:11">
      <c r="A50" s="8" t="s">
        <v>26</v>
      </c>
      <c r="B50" s="8" t="s">
        <v>33</v>
      </c>
      <c r="C50" s="8">
        <v>117622</v>
      </c>
      <c r="D50" s="8">
        <v>95.7</v>
      </c>
      <c r="E50" s="8">
        <v>95.6</v>
      </c>
      <c r="F50" s="8">
        <v>95.8</v>
      </c>
      <c r="G50" s="8" t="s">
        <v>11</v>
      </c>
      <c r="H50" s="8" t="s">
        <v>27</v>
      </c>
      <c r="I50" s="8" t="s">
        <v>4</v>
      </c>
      <c r="J50" s="30"/>
      <c r="K50" s="30"/>
    </row>
    <row r="51" spans="1:11">
      <c r="A51" s="8" t="s">
        <v>26</v>
      </c>
      <c r="B51" s="8" t="s">
        <v>33</v>
      </c>
      <c r="C51" s="8">
        <v>35802</v>
      </c>
      <c r="D51" s="8">
        <v>100.9</v>
      </c>
      <c r="E51" s="8">
        <v>100.9</v>
      </c>
      <c r="F51" s="8">
        <v>100.9</v>
      </c>
      <c r="G51" s="8" t="s">
        <v>11</v>
      </c>
      <c r="H51" s="8" t="s">
        <v>27</v>
      </c>
      <c r="I51" s="8">
        <v>1</v>
      </c>
      <c r="J51" s="30"/>
      <c r="K51" s="30"/>
    </row>
    <row r="52" spans="1:11">
      <c r="A52" s="8" t="s">
        <v>26</v>
      </c>
      <c r="B52" s="8" t="s">
        <v>33</v>
      </c>
      <c r="C52" s="8">
        <v>21158</v>
      </c>
      <c r="D52" s="8">
        <v>100.5</v>
      </c>
      <c r="E52" s="8">
        <v>100.5</v>
      </c>
      <c r="F52" s="8">
        <v>100.5</v>
      </c>
      <c r="G52" s="8" t="s">
        <v>11</v>
      </c>
      <c r="H52" s="8" t="s">
        <v>27</v>
      </c>
      <c r="I52" s="8">
        <v>2</v>
      </c>
      <c r="J52" s="30"/>
      <c r="K52" s="30"/>
    </row>
    <row r="53" spans="1:11">
      <c r="A53" s="8" t="s">
        <v>26</v>
      </c>
      <c r="B53" s="8" t="s">
        <v>33</v>
      </c>
      <c r="C53" s="8">
        <v>20014</v>
      </c>
      <c r="D53" s="8">
        <v>100.6</v>
      </c>
      <c r="E53" s="8">
        <v>100.6</v>
      </c>
      <c r="F53" s="8">
        <v>100.6</v>
      </c>
      <c r="G53" s="8" t="s">
        <v>11</v>
      </c>
      <c r="H53" s="8" t="s">
        <v>27</v>
      </c>
      <c r="I53" s="8">
        <v>3</v>
      </c>
      <c r="J53" s="30"/>
      <c r="K53" s="30"/>
    </row>
    <row r="54" spans="1:11">
      <c r="A54" s="8" t="s">
        <v>26</v>
      </c>
      <c r="B54" s="8" t="s">
        <v>33</v>
      </c>
      <c r="C54" s="8">
        <v>20129</v>
      </c>
      <c r="D54" s="8">
        <v>83.3</v>
      </c>
      <c r="E54" s="8">
        <v>83</v>
      </c>
      <c r="F54" s="8">
        <v>83.6</v>
      </c>
      <c r="G54" s="8" t="s">
        <v>11</v>
      </c>
      <c r="H54" s="8" t="s">
        <v>27</v>
      </c>
      <c r="I54" s="8">
        <v>4</v>
      </c>
      <c r="J54" s="30"/>
      <c r="K54" s="30"/>
    </row>
    <row r="55" spans="1:11">
      <c r="A55" s="8" t="s">
        <v>26</v>
      </c>
      <c r="B55" s="8" t="s">
        <v>33</v>
      </c>
      <c r="C55" s="8">
        <v>20532</v>
      </c>
      <c r="D55" s="8">
        <v>89.5</v>
      </c>
      <c r="E55" s="8">
        <v>89.3</v>
      </c>
      <c r="F55" s="8">
        <v>89.7</v>
      </c>
      <c r="G55" s="8" t="s">
        <v>11</v>
      </c>
      <c r="H55" s="8" t="s">
        <v>27</v>
      </c>
      <c r="I55" s="8" t="s">
        <v>29</v>
      </c>
      <c r="J55" s="30"/>
      <c r="K55" s="30"/>
    </row>
  </sheetData>
  <autoFilter ref="A1:K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/>
  <dimension ref="A1:K169"/>
  <sheetViews>
    <sheetView workbookViewId="0">
      <selection activeCell="E184" sqref="E184"/>
    </sheetView>
  </sheetViews>
  <sheetFormatPr defaultRowHeight="15"/>
  <cols>
    <col min="1" max="1" width="20.7109375" customWidth="1"/>
    <col min="8" max="8" width="28.42578125" customWidth="1"/>
  </cols>
  <sheetData>
    <row r="1" spans="1:11">
      <c r="A1" s="31" t="s">
        <v>70</v>
      </c>
      <c r="B1" s="31" t="s">
        <v>71</v>
      </c>
      <c r="C1" s="31" t="s">
        <v>23</v>
      </c>
      <c r="D1" s="31" t="s">
        <v>72</v>
      </c>
      <c r="E1" s="31" t="s">
        <v>15</v>
      </c>
      <c r="F1" s="31" t="s">
        <v>16</v>
      </c>
      <c r="G1" s="31" t="s">
        <v>24</v>
      </c>
      <c r="H1" s="31" t="s">
        <v>25</v>
      </c>
      <c r="I1" s="31" t="s">
        <v>1</v>
      </c>
      <c r="J1" s="31"/>
      <c r="K1" s="31"/>
    </row>
    <row r="2" spans="1:11" hidden="1">
      <c r="A2" s="9" t="s">
        <v>26</v>
      </c>
      <c r="B2" s="9" t="s">
        <v>31</v>
      </c>
      <c r="C2" s="9">
        <v>798</v>
      </c>
      <c r="D2" s="9">
        <v>99.4</v>
      </c>
      <c r="E2" s="9">
        <v>98.2</v>
      </c>
      <c r="F2" s="9">
        <v>99.8</v>
      </c>
      <c r="G2" s="9" t="s">
        <v>6</v>
      </c>
      <c r="H2" s="9" t="s">
        <v>34</v>
      </c>
      <c r="I2" s="9">
        <v>1</v>
      </c>
      <c r="J2" s="30"/>
      <c r="K2" s="30"/>
    </row>
    <row r="3" spans="1:11" hidden="1">
      <c r="A3" s="9" t="s">
        <v>26</v>
      </c>
      <c r="B3" s="9" t="s">
        <v>31</v>
      </c>
      <c r="C3" s="9">
        <v>978</v>
      </c>
      <c r="D3" s="9">
        <v>99.3</v>
      </c>
      <c r="E3" s="9">
        <v>98.4</v>
      </c>
      <c r="F3" s="9">
        <v>99.7</v>
      </c>
      <c r="G3" s="9" t="s">
        <v>6</v>
      </c>
      <c r="H3" s="9" t="s">
        <v>34</v>
      </c>
      <c r="I3" s="9">
        <v>2</v>
      </c>
      <c r="J3" s="30"/>
      <c r="K3" s="30"/>
    </row>
    <row r="4" spans="1:11" hidden="1">
      <c r="A4" s="9" t="s">
        <v>26</v>
      </c>
      <c r="B4" s="9" t="s">
        <v>31</v>
      </c>
      <c r="C4" s="9">
        <v>249</v>
      </c>
      <c r="D4" s="9">
        <v>94.6</v>
      </c>
      <c r="E4" s="9">
        <v>92.7</v>
      </c>
      <c r="F4" s="9">
        <v>96.1</v>
      </c>
      <c r="G4" s="9" t="s">
        <v>6</v>
      </c>
      <c r="H4" s="9" t="s">
        <v>34</v>
      </c>
      <c r="I4" s="9">
        <v>3</v>
      </c>
      <c r="J4" s="30"/>
      <c r="K4" s="30"/>
    </row>
    <row r="5" spans="1:11" hidden="1">
      <c r="A5" s="9" t="s">
        <v>26</v>
      </c>
      <c r="B5" s="9" t="s">
        <v>31</v>
      </c>
      <c r="C5" s="9">
        <v>213</v>
      </c>
      <c r="D5" s="9">
        <v>71.3</v>
      </c>
      <c r="E5" s="9">
        <v>68.2</v>
      </c>
      <c r="F5" s="9">
        <v>74.2</v>
      </c>
      <c r="G5" s="9" t="s">
        <v>6</v>
      </c>
      <c r="H5" s="9" t="s">
        <v>34</v>
      </c>
      <c r="I5" s="9">
        <v>4</v>
      </c>
      <c r="J5" s="30"/>
      <c r="K5" s="30"/>
    </row>
    <row r="6" spans="1:11" hidden="1">
      <c r="A6" s="9" t="s">
        <v>26</v>
      </c>
      <c r="B6" s="9" t="s">
        <v>31</v>
      </c>
      <c r="C6" s="9">
        <v>2583</v>
      </c>
      <c r="D6" s="9">
        <v>95.1</v>
      </c>
      <c r="E6" s="9">
        <v>94.5</v>
      </c>
      <c r="F6" s="9">
        <v>95.6</v>
      </c>
      <c r="G6" s="9" t="s">
        <v>6</v>
      </c>
      <c r="H6" s="9" t="s">
        <v>34</v>
      </c>
      <c r="I6" s="9" t="s">
        <v>35</v>
      </c>
      <c r="J6" s="30"/>
      <c r="K6" s="30"/>
    </row>
    <row r="7" spans="1:11" hidden="1">
      <c r="A7" s="9" t="s">
        <v>26</v>
      </c>
      <c r="B7" s="9" t="s">
        <v>31</v>
      </c>
      <c r="C7" s="9">
        <v>374</v>
      </c>
      <c r="D7" s="9">
        <v>91.3</v>
      </c>
      <c r="E7" s="9">
        <v>89.5</v>
      </c>
      <c r="F7" s="9">
        <v>92.8</v>
      </c>
      <c r="G7" s="9" t="s">
        <v>6</v>
      </c>
      <c r="H7" s="9" t="s">
        <v>34</v>
      </c>
      <c r="I7" s="9" t="s">
        <v>29</v>
      </c>
      <c r="J7" s="30"/>
      <c r="K7" s="30"/>
    </row>
    <row r="8" spans="1:11" hidden="1">
      <c r="A8" s="9" t="s">
        <v>26</v>
      </c>
      <c r="B8" s="9" t="s">
        <v>31</v>
      </c>
      <c r="C8" s="9">
        <v>1845</v>
      </c>
      <c r="D8" s="9">
        <v>99.4</v>
      </c>
      <c r="E8" s="9">
        <v>98.7</v>
      </c>
      <c r="F8" s="9">
        <v>99.7</v>
      </c>
      <c r="G8" s="9" t="s">
        <v>6</v>
      </c>
      <c r="H8" s="9" t="s">
        <v>36</v>
      </c>
      <c r="I8" s="9">
        <v>1</v>
      </c>
      <c r="J8" s="30"/>
      <c r="K8" s="30"/>
    </row>
    <row r="9" spans="1:11" hidden="1">
      <c r="A9" s="9" t="s">
        <v>26</v>
      </c>
      <c r="B9" s="9" t="s">
        <v>31</v>
      </c>
      <c r="C9" s="9">
        <v>2021</v>
      </c>
      <c r="D9" s="9">
        <v>99.3</v>
      </c>
      <c r="E9" s="9">
        <v>98.7</v>
      </c>
      <c r="F9" s="9">
        <v>99.6</v>
      </c>
      <c r="G9" s="9" t="s">
        <v>6</v>
      </c>
      <c r="H9" s="9" t="s">
        <v>36</v>
      </c>
      <c r="I9" s="9">
        <v>2</v>
      </c>
      <c r="J9" s="30"/>
      <c r="K9" s="30"/>
    </row>
    <row r="10" spans="1:11" hidden="1">
      <c r="A10" s="9" t="s">
        <v>26</v>
      </c>
      <c r="B10" s="9" t="s">
        <v>31</v>
      </c>
      <c r="C10" s="9">
        <v>606</v>
      </c>
      <c r="D10" s="9">
        <v>96.3</v>
      </c>
      <c r="E10" s="9">
        <v>95.2</v>
      </c>
      <c r="F10" s="9">
        <v>97.2</v>
      </c>
      <c r="G10" s="9" t="s">
        <v>6</v>
      </c>
      <c r="H10" s="9" t="s">
        <v>36</v>
      </c>
      <c r="I10" s="9">
        <v>3</v>
      </c>
      <c r="J10" s="30"/>
      <c r="K10" s="30"/>
    </row>
    <row r="11" spans="1:11" hidden="1">
      <c r="A11" s="9" t="s">
        <v>26</v>
      </c>
      <c r="B11" s="9" t="s">
        <v>31</v>
      </c>
      <c r="C11" s="9">
        <v>379</v>
      </c>
      <c r="D11" s="9">
        <v>68.900000000000006</v>
      </c>
      <c r="E11" s="9">
        <v>66.5</v>
      </c>
      <c r="F11" s="9">
        <v>71.099999999999994</v>
      </c>
      <c r="G11" s="9" t="s">
        <v>6</v>
      </c>
      <c r="H11" s="9" t="s">
        <v>36</v>
      </c>
      <c r="I11" s="9">
        <v>4</v>
      </c>
      <c r="J11" s="30"/>
      <c r="K11" s="30"/>
    </row>
    <row r="12" spans="1:11" hidden="1">
      <c r="A12" s="9" t="s">
        <v>26</v>
      </c>
      <c r="B12" s="9" t="s">
        <v>31</v>
      </c>
      <c r="C12" s="9">
        <v>5477</v>
      </c>
      <c r="D12" s="9">
        <v>95</v>
      </c>
      <c r="E12" s="9">
        <v>94.6</v>
      </c>
      <c r="F12" s="9">
        <v>95.3</v>
      </c>
      <c r="G12" s="9" t="s">
        <v>6</v>
      </c>
      <c r="H12" s="9" t="s">
        <v>36</v>
      </c>
      <c r="I12" s="9" t="s">
        <v>35</v>
      </c>
      <c r="J12" s="30"/>
      <c r="K12" s="30"/>
    </row>
    <row r="13" spans="1:11" hidden="1">
      <c r="A13" s="9" t="s">
        <v>26</v>
      </c>
      <c r="B13" s="9" t="s">
        <v>31</v>
      </c>
      <c r="C13" s="9">
        <v>686</v>
      </c>
      <c r="D13" s="9">
        <v>85</v>
      </c>
      <c r="E13" s="9">
        <v>83.6</v>
      </c>
      <c r="F13" s="9">
        <v>86.4</v>
      </c>
      <c r="G13" s="9" t="s">
        <v>6</v>
      </c>
      <c r="H13" s="9" t="s">
        <v>36</v>
      </c>
      <c r="I13" s="9" t="s">
        <v>29</v>
      </c>
      <c r="J13" s="30"/>
      <c r="K13" s="30"/>
    </row>
    <row r="14" spans="1:11" hidden="1">
      <c r="A14" s="9" t="s">
        <v>26</v>
      </c>
      <c r="B14" s="9" t="s">
        <v>31</v>
      </c>
      <c r="C14" s="9">
        <v>1145</v>
      </c>
      <c r="D14" s="9">
        <v>100.3</v>
      </c>
      <c r="E14" s="9">
        <v>100.3</v>
      </c>
      <c r="F14" s="9">
        <v>100.3</v>
      </c>
      <c r="G14" s="9" t="s">
        <v>6</v>
      </c>
      <c r="H14" s="9" t="s">
        <v>37</v>
      </c>
      <c r="I14" s="9">
        <v>1</v>
      </c>
      <c r="J14" s="30"/>
      <c r="K14" s="30"/>
    </row>
    <row r="15" spans="1:11" hidden="1">
      <c r="A15" s="9" t="s">
        <v>26</v>
      </c>
      <c r="B15" s="9" t="s">
        <v>31</v>
      </c>
      <c r="C15" s="9">
        <v>1280</v>
      </c>
      <c r="D15" s="9">
        <v>100.1</v>
      </c>
      <c r="E15" s="9">
        <v>100.1</v>
      </c>
      <c r="F15" s="9">
        <v>100.1</v>
      </c>
      <c r="G15" s="9" t="s">
        <v>6</v>
      </c>
      <c r="H15" s="9" t="s">
        <v>37</v>
      </c>
      <c r="I15" s="9">
        <v>2</v>
      </c>
      <c r="J15" s="30"/>
      <c r="K15" s="30"/>
    </row>
    <row r="16" spans="1:11" hidden="1">
      <c r="A16" s="9" t="s">
        <v>26</v>
      </c>
      <c r="B16" s="9" t="s">
        <v>31</v>
      </c>
      <c r="C16" s="9">
        <v>379</v>
      </c>
      <c r="D16" s="9">
        <v>95.3</v>
      </c>
      <c r="E16" s="9">
        <v>93.7</v>
      </c>
      <c r="F16" s="9">
        <v>96.5</v>
      </c>
      <c r="G16" s="9" t="s">
        <v>6</v>
      </c>
      <c r="H16" s="9" t="s">
        <v>37</v>
      </c>
      <c r="I16" s="9">
        <v>3</v>
      </c>
      <c r="J16" s="30"/>
      <c r="K16" s="30"/>
    </row>
    <row r="17" spans="1:11" hidden="1">
      <c r="A17" s="9" t="s">
        <v>26</v>
      </c>
      <c r="B17" s="9" t="s">
        <v>31</v>
      </c>
      <c r="C17" s="9">
        <v>238</v>
      </c>
      <c r="D17" s="9">
        <v>69.2</v>
      </c>
      <c r="E17" s="9">
        <v>66.099999999999994</v>
      </c>
      <c r="F17" s="9">
        <v>72</v>
      </c>
      <c r="G17" s="9" t="s">
        <v>6</v>
      </c>
      <c r="H17" s="9" t="s">
        <v>37</v>
      </c>
      <c r="I17" s="9">
        <v>4</v>
      </c>
      <c r="J17" s="30"/>
      <c r="K17" s="30"/>
    </row>
    <row r="18" spans="1:11" hidden="1">
      <c r="A18" s="9" t="s">
        <v>26</v>
      </c>
      <c r="B18" s="9" t="s">
        <v>31</v>
      </c>
      <c r="C18" s="9">
        <v>3704</v>
      </c>
      <c r="D18" s="9">
        <v>96.1</v>
      </c>
      <c r="E18" s="9">
        <v>95.6</v>
      </c>
      <c r="F18" s="9">
        <v>96.5</v>
      </c>
      <c r="G18" s="9" t="s">
        <v>6</v>
      </c>
      <c r="H18" s="9" t="s">
        <v>37</v>
      </c>
      <c r="I18" s="9" t="s">
        <v>35</v>
      </c>
      <c r="J18" s="30"/>
      <c r="K18" s="30"/>
    </row>
    <row r="19" spans="1:11" hidden="1">
      <c r="A19" s="9" t="s">
        <v>26</v>
      </c>
      <c r="B19" s="9" t="s">
        <v>31</v>
      </c>
      <c r="C19" s="9">
        <v>688</v>
      </c>
      <c r="D19" s="9">
        <v>92</v>
      </c>
      <c r="E19" s="9">
        <v>90.8</v>
      </c>
      <c r="F19" s="9">
        <v>93.1</v>
      </c>
      <c r="G19" s="9" t="s">
        <v>6</v>
      </c>
      <c r="H19" s="9" t="s">
        <v>37</v>
      </c>
      <c r="I19" s="9" t="s">
        <v>29</v>
      </c>
      <c r="J19" s="30"/>
      <c r="K19" s="30"/>
    </row>
    <row r="20" spans="1:11" hidden="1">
      <c r="A20" s="9" t="s">
        <v>26</v>
      </c>
      <c r="B20" s="9" t="s">
        <v>31</v>
      </c>
      <c r="C20" s="9">
        <v>1989</v>
      </c>
      <c r="D20" s="9">
        <v>100</v>
      </c>
      <c r="E20" s="9">
        <v>100</v>
      </c>
      <c r="F20" s="9">
        <v>100</v>
      </c>
      <c r="G20" s="9" t="s">
        <v>6</v>
      </c>
      <c r="H20" s="9" t="s">
        <v>38</v>
      </c>
      <c r="I20" s="9">
        <v>1</v>
      </c>
      <c r="J20" s="30"/>
      <c r="K20" s="30"/>
    </row>
    <row r="21" spans="1:11" hidden="1">
      <c r="A21" s="9" t="s">
        <v>26</v>
      </c>
      <c r="B21" s="9" t="s">
        <v>31</v>
      </c>
      <c r="C21" s="9">
        <v>2221</v>
      </c>
      <c r="D21" s="9">
        <v>99.6</v>
      </c>
      <c r="E21" s="9">
        <v>99</v>
      </c>
      <c r="F21" s="9">
        <v>99.9</v>
      </c>
      <c r="G21" s="9" t="s">
        <v>6</v>
      </c>
      <c r="H21" s="9" t="s">
        <v>38</v>
      </c>
      <c r="I21" s="9">
        <v>2</v>
      </c>
      <c r="J21" s="30"/>
      <c r="K21" s="30"/>
    </row>
    <row r="22" spans="1:11" hidden="1">
      <c r="A22" s="9" t="s">
        <v>26</v>
      </c>
      <c r="B22" s="9" t="s">
        <v>31</v>
      </c>
      <c r="C22" s="9">
        <v>633</v>
      </c>
      <c r="D22" s="9">
        <v>95.5</v>
      </c>
      <c r="E22" s="9">
        <v>94.3</v>
      </c>
      <c r="F22" s="9">
        <v>96.4</v>
      </c>
      <c r="G22" s="9" t="s">
        <v>6</v>
      </c>
      <c r="H22" s="9" t="s">
        <v>38</v>
      </c>
      <c r="I22" s="9">
        <v>3</v>
      </c>
      <c r="J22" s="30"/>
      <c r="K22" s="30"/>
    </row>
    <row r="23" spans="1:11" hidden="1">
      <c r="A23" s="9" t="s">
        <v>26</v>
      </c>
      <c r="B23" s="9" t="s">
        <v>31</v>
      </c>
      <c r="C23" s="9">
        <v>436</v>
      </c>
      <c r="D23" s="9">
        <v>68.8</v>
      </c>
      <c r="E23" s="9">
        <v>66.599999999999994</v>
      </c>
      <c r="F23" s="9">
        <v>70.900000000000006</v>
      </c>
      <c r="G23" s="9" t="s">
        <v>6</v>
      </c>
      <c r="H23" s="9" t="s">
        <v>38</v>
      </c>
      <c r="I23" s="9">
        <v>4</v>
      </c>
      <c r="J23" s="30"/>
      <c r="K23" s="30"/>
    </row>
    <row r="24" spans="1:11" hidden="1">
      <c r="A24" s="9" t="s">
        <v>26</v>
      </c>
      <c r="B24" s="9" t="s">
        <v>31</v>
      </c>
      <c r="C24" s="9">
        <v>6578</v>
      </c>
      <c r="D24" s="9">
        <v>95.7</v>
      </c>
      <c r="E24" s="9">
        <v>95.3</v>
      </c>
      <c r="F24" s="9">
        <v>96</v>
      </c>
      <c r="G24" s="9" t="s">
        <v>6</v>
      </c>
      <c r="H24" s="9" t="s">
        <v>38</v>
      </c>
      <c r="I24" s="9" t="s">
        <v>35</v>
      </c>
      <c r="J24" s="30"/>
      <c r="K24" s="30"/>
    </row>
    <row r="25" spans="1:11" hidden="1">
      <c r="A25" s="9" t="s">
        <v>26</v>
      </c>
      <c r="B25" s="9" t="s">
        <v>31</v>
      </c>
      <c r="C25" s="9">
        <v>1357</v>
      </c>
      <c r="D25" s="9">
        <v>92.2</v>
      </c>
      <c r="E25" s="9">
        <v>91.3</v>
      </c>
      <c r="F25" s="9">
        <v>93</v>
      </c>
      <c r="G25" s="9" t="s">
        <v>6</v>
      </c>
      <c r="H25" s="9" t="s">
        <v>38</v>
      </c>
      <c r="I25" s="9" t="s">
        <v>29</v>
      </c>
      <c r="J25" s="30"/>
      <c r="K25" s="30"/>
    </row>
    <row r="26" spans="1:11" hidden="1">
      <c r="A26" s="9" t="s">
        <v>26</v>
      </c>
      <c r="B26" s="9" t="s">
        <v>31</v>
      </c>
      <c r="C26" s="9">
        <v>1114</v>
      </c>
      <c r="D26" s="9">
        <v>99.9</v>
      </c>
      <c r="E26" s="9">
        <v>93.3</v>
      </c>
      <c r="F26" s="9">
        <v>100</v>
      </c>
      <c r="G26" s="9" t="s">
        <v>6</v>
      </c>
      <c r="H26" s="9" t="s">
        <v>39</v>
      </c>
      <c r="I26" s="9">
        <v>1</v>
      </c>
      <c r="J26" s="30"/>
      <c r="K26" s="30"/>
    </row>
    <row r="27" spans="1:11" hidden="1">
      <c r="A27" s="9" t="s">
        <v>26</v>
      </c>
      <c r="B27" s="9" t="s">
        <v>31</v>
      </c>
      <c r="C27" s="9">
        <v>1086</v>
      </c>
      <c r="D27" s="9">
        <v>98.3</v>
      </c>
      <c r="E27" s="9">
        <v>97.6</v>
      </c>
      <c r="F27" s="9">
        <v>98.8</v>
      </c>
      <c r="G27" s="9" t="s">
        <v>6</v>
      </c>
      <c r="H27" s="9" t="s">
        <v>39</v>
      </c>
      <c r="I27" s="9">
        <v>2</v>
      </c>
      <c r="J27" s="30"/>
      <c r="K27" s="30"/>
    </row>
    <row r="28" spans="1:11" hidden="1">
      <c r="A28" s="9" t="s">
        <v>26</v>
      </c>
      <c r="B28" s="9" t="s">
        <v>31</v>
      </c>
      <c r="C28" s="9">
        <v>350</v>
      </c>
      <c r="D28" s="9">
        <v>94</v>
      </c>
      <c r="E28" s="9">
        <v>92.3</v>
      </c>
      <c r="F28" s="9">
        <v>95.4</v>
      </c>
      <c r="G28" s="9" t="s">
        <v>6</v>
      </c>
      <c r="H28" s="9" t="s">
        <v>39</v>
      </c>
      <c r="I28" s="9">
        <v>3</v>
      </c>
      <c r="J28" s="30"/>
      <c r="K28" s="30"/>
    </row>
    <row r="29" spans="1:11" hidden="1">
      <c r="A29" s="9" t="s">
        <v>26</v>
      </c>
      <c r="B29" s="9" t="s">
        <v>31</v>
      </c>
      <c r="C29" s="9">
        <v>197</v>
      </c>
      <c r="D29" s="9">
        <v>68.3</v>
      </c>
      <c r="E29" s="9">
        <v>64.900000000000006</v>
      </c>
      <c r="F29" s="9">
        <v>71.400000000000006</v>
      </c>
      <c r="G29" s="9" t="s">
        <v>6</v>
      </c>
      <c r="H29" s="9" t="s">
        <v>39</v>
      </c>
      <c r="I29" s="9">
        <v>4</v>
      </c>
      <c r="J29" s="30"/>
      <c r="K29" s="30"/>
    </row>
    <row r="30" spans="1:11" hidden="1">
      <c r="A30" s="9" t="s">
        <v>26</v>
      </c>
      <c r="B30" s="9" t="s">
        <v>31</v>
      </c>
      <c r="C30" s="9">
        <v>3151</v>
      </c>
      <c r="D30" s="9">
        <v>95.3</v>
      </c>
      <c r="E30" s="9">
        <v>94.8</v>
      </c>
      <c r="F30" s="9">
        <v>95.7</v>
      </c>
      <c r="G30" s="9" t="s">
        <v>6</v>
      </c>
      <c r="H30" s="9" t="s">
        <v>39</v>
      </c>
      <c r="I30" s="9" t="s">
        <v>35</v>
      </c>
      <c r="J30" s="30"/>
      <c r="K30" s="30"/>
    </row>
    <row r="31" spans="1:11" hidden="1">
      <c r="A31" s="9" t="s">
        <v>26</v>
      </c>
      <c r="B31" s="9" t="s">
        <v>31</v>
      </c>
      <c r="C31" s="9">
        <v>434</v>
      </c>
      <c r="D31" s="9">
        <v>89.9</v>
      </c>
      <c r="E31" s="9">
        <v>88.3</v>
      </c>
      <c r="F31" s="9">
        <v>91.3</v>
      </c>
      <c r="G31" s="9" t="s">
        <v>6</v>
      </c>
      <c r="H31" s="9" t="s">
        <v>39</v>
      </c>
      <c r="I31" s="9" t="s">
        <v>29</v>
      </c>
      <c r="J31" s="30"/>
      <c r="K31" s="30"/>
    </row>
    <row r="32" spans="1:11" hidden="1">
      <c r="A32" s="9" t="s">
        <v>26</v>
      </c>
      <c r="B32" s="9" t="s">
        <v>31</v>
      </c>
      <c r="C32" s="9">
        <v>638</v>
      </c>
      <c r="D32" s="9">
        <v>98.9</v>
      </c>
      <c r="E32" s="9">
        <v>97.9</v>
      </c>
      <c r="F32" s="9">
        <v>99.4</v>
      </c>
      <c r="G32" s="9" t="s">
        <v>6</v>
      </c>
      <c r="H32" s="9" t="s">
        <v>40</v>
      </c>
      <c r="I32" s="9">
        <v>1</v>
      </c>
      <c r="J32" s="30"/>
      <c r="K32" s="30"/>
    </row>
    <row r="33" spans="1:11" hidden="1">
      <c r="A33" s="9" t="s">
        <v>26</v>
      </c>
      <c r="B33" s="9" t="s">
        <v>31</v>
      </c>
      <c r="C33" s="9">
        <v>941</v>
      </c>
      <c r="D33" s="9">
        <v>98.9</v>
      </c>
      <c r="E33" s="9">
        <v>98.1</v>
      </c>
      <c r="F33" s="9">
        <v>99.4</v>
      </c>
      <c r="G33" s="9" t="s">
        <v>6</v>
      </c>
      <c r="H33" s="9" t="s">
        <v>40</v>
      </c>
      <c r="I33" s="9">
        <v>2</v>
      </c>
      <c r="J33" s="30"/>
      <c r="K33" s="30"/>
    </row>
    <row r="34" spans="1:11" hidden="1">
      <c r="A34" s="9" t="s">
        <v>26</v>
      </c>
      <c r="B34" s="9" t="s">
        <v>31</v>
      </c>
      <c r="C34" s="9">
        <v>254</v>
      </c>
      <c r="D34" s="9">
        <v>95.7</v>
      </c>
      <c r="E34" s="9">
        <v>93.8</v>
      </c>
      <c r="F34" s="9">
        <v>97.1</v>
      </c>
      <c r="G34" s="9" t="s">
        <v>6</v>
      </c>
      <c r="H34" s="9" t="s">
        <v>40</v>
      </c>
      <c r="I34" s="9">
        <v>3</v>
      </c>
      <c r="J34" s="30"/>
      <c r="K34" s="30"/>
    </row>
    <row r="35" spans="1:11" hidden="1">
      <c r="A35" s="9" t="s">
        <v>26</v>
      </c>
      <c r="B35" s="9" t="s">
        <v>31</v>
      </c>
      <c r="C35" s="9">
        <v>198</v>
      </c>
      <c r="D35" s="9">
        <v>68.400000000000006</v>
      </c>
      <c r="E35" s="9">
        <v>65.099999999999994</v>
      </c>
      <c r="F35" s="9">
        <v>71.5</v>
      </c>
      <c r="G35" s="9" t="s">
        <v>6</v>
      </c>
      <c r="H35" s="9" t="s">
        <v>40</v>
      </c>
      <c r="I35" s="9">
        <v>4</v>
      </c>
      <c r="J35" s="30"/>
      <c r="K35" s="30"/>
    </row>
    <row r="36" spans="1:11" hidden="1">
      <c r="A36" s="9" t="s">
        <v>26</v>
      </c>
      <c r="B36" s="9" t="s">
        <v>31</v>
      </c>
      <c r="C36" s="9">
        <v>2874</v>
      </c>
      <c r="D36" s="9">
        <v>95.1</v>
      </c>
      <c r="E36" s="9">
        <v>94.6</v>
      </c>
      <c r="F36" s="9">
        <v>95.6</v>
      </c>
      <c r="G36" s="9" t="s">
        <v>6</v>
      </c>
      <c r="H36" s="9" t="s">
        <v>40</v>
      </c>
      <c r="I36" s="9" t="s">
        <v>35</v>
      </c>
      <c r="J36" s="30"/>
      <c r="K36" s="30"/>
    </row>
    <row r="37" spans="1:11" hidden="1">
      <c r="A37" s="9" t="s">
        <v>26</v>
      </c>
      <c r="B37" s="9" t="s">
        <v>31</v>
      </c>
      <c r="C37" s="9">
        <v>669</v>
      </c>
      <c r="D37" s="9">
        <v>92.4</v>
      </c>
      <c r="E37" s="9">
        <v>91.1</v>
      </c>
      <c r="F37" s="9">
        <v>93.5</v>
      </c>
      <c r="G37" s="9" t="s">
        <v>6</v>
      </c>
      <c r="H37" s="9" t="s">
        <v>40</v>
      </c>
      <c r="I37" s="9" t="s">
        <v>29</v>
      </c>
      <c r="J37" s="30"/>
      <c r="K37" s="30"/>
    </row>
    <row r="38" spans="1:11" hidden="1">
      <c r="A38" s="9" t="s">
        <v>26</v>
      </c>
      <c r="B38" s="9" t="s">
        <v>31</v>
      </c>
      <c r="C38" s="9">
        <v>2171</v>
      </c>
      <c r="D38" s="9">
        <v>99.6</v>
      </c>
      <c r="E38" s="9">
        <v>98.9</v>
      </c>
      <c r="F38" s="9">
        <v>99.8</v>
      </c>
      <c r="G38" s="9" t="s">
        <v>6</v>
      </c>
      <c r="H38" s="9" t="s">
        <v>41</v>
      </c>
      <c r="I38" s="9">
        <v>1</v>
      </c>
      <c r="J38" s="30"/>
      <c r="K38" s="30"/>
    </row>
    <row r="39" spans="1:11" hidden="1">
      <c r="A39" s="9" t="s">
        <v>26</v>
      </c>
      <c r="B39" s="9" t="s">
        <v>31</v>
      </c>
      <c r="C39" s="9">
        <v>2314</v>
      </c>
      <c r="D39" s="9">
        <v>98.9</v>
      </c>
      <c r="E39" s="9">
        <v>98.4</v>
      </c>
      <c r="F39" s="9">
        <v>99.2</v>
      </c>
      <c r="G39" s="9" t="s">
        <v>6</v>
      </c>
      <c r="H39" s="9" t="s">
        <v>41</v>
      </c>
      <c r="I39" s="9">
        <v>2</v>
      </c>
      <c r="J39" s="30"/>
      <c r="K39" s="30"/>
    </row>
    <row r="40" spans="1:11" hidden="1">
      <c r="A40" s="9" t="s">
        <v>26</v>
      </c>
      <c r="B40" s="9" t="s">
        <v>31</v>
      </c>
      <c r="C40" s="9">
        <v>663</v>
      </c>
      <c r="D40" s="9">
        <v>95.6</v>
      </c>
      <c r="E40" s="9">
        <v>94.6</v>
      </c>
      <c r="F40" s="9">
        <v>96.5</v>
      </c>
      <c r="G40" s="9" t="s">
        <v>6</v>
      </c>
      <c r="H40" s="9" t="s">
        <v>41</v>
      </c>
      <c r="I40" s="9">
        <v>3</v>
      </c>
      <c r="J40" s="30"/>
      <c r="K40" s="30"/>
    </row>
    <row r="41" spans="1:11" hidden="1">
      <c r="A41" s="9" t="s">
        <v>26</v>
      </c>
      <c r="B41" s="9" t="s">
        <v>31</v>
      </c>
      <c r="C41" s="9">
        <v>413</v>
      </c>
      <c r="D41" s="9">
        <v>67.900000000000006</v>
      </c>
      <c r="E41" s="9">
        <v>65.599999999999994</v>
      </c>
      <c r="F41" s="9">
        <v>70</v>
      </c>
      <c r="G41" s="9" t="s">
        <v>6</v>
      </c>
      <c r="H41" s="9" t="s">
        <v>41</v>
      </c>
      <c r="I41" s="9">
        <v>4</v>
      </c>
      <c r="J41" s="30"/>
      <c r="K41" s="30"/>
    </row>
    <row r="42" spans="1:11" hidden="1">
      <c r="A42" s="9" t="s">
        <v>26</v>
      </c>
      <c r="B42" s="9" t="s">
        <v>31</v>
      </c>
      <c r="C42" s="9">
        <v>6218</v>
      </c>
      <c r="D42" s="9">
        <v>94.9</v>
      </c>
      <c r="E42" s="9">
        <v>94.5</v>
      </c>
      <c r="F42" s="9">
        <v>95.2</v>
      </c>
      <c r="G42" s="9" t="s">
        <v>6</v>
      </c>
      <c r="H42" s="9" t="s">
        <v>41</v>
      </c>
      <c r="I42" s="9" t="s">
        <v>35</v>
      </c>
      <c r="J42" s="30"/>
      <c r="K42" s="30"/>
    </row>
    <row r="43" spans="1:11" hidden="1">
      <c r="A43" s="9" t="s">
        <v>26</v>
      </c>
      <c r="B43" s="9" t="s">
        <v>31</v>
      </c>
      <c r="C43" s="9">
        <v>730</v>
      </c>
      <c r="D43" s="9">
        <v>84.3</v>
      </c>
      <c r="E43" s="9">
        <v>82.9</v>
      </c>
      <c r="F43" s="9">
        <v>85.6</v>
      </c>
      <c r="G43" s="9" t="s">
        <v>6</v>
      </c>
      <c r="H43" s="9" t="s">
        <v>41</v>
      </c>
      <c r="I43" s="9" t="s">
        <v>29</v>
      </c>
      <c r="J43" s="30"/>
      <c r="K43" s="30"/>
    </row>
    <row r="44" spans="1:11" hidden="1">
      <c r="A44" s="9" t="s">
        <v>26</v>
      </c>
      <c r="B44" s="9" t="s">
        <v>28</v>
      </c>
      <c r="C44" s="9">
        <v>291</v>
      </c>
      <c r="D44" s="9">
        <v>93.4</v>
      </c>
      <c r="E44" s="9">
        <v>91.5</v>
      </c>
      <c r="F44" s="9">
        <v>94.8</v>
      </c>
      <c r="G44" s="9" t="s">
        <v>7</v>
      </c>
      <c r="H44" s="9" t="s">
        <v>34</v>
      </c>
      <c r="I44" s="9">
        <v>1</v>
      </c>
      <c r="J44" s="30"/>
      <c r="K44" s="30"/>
    </row>
    <row r="45" spans="1:11" hidden="1">
      <c r="A45" s="9" t="s">
        <v>26</v>
      </c>
      <c r="B45" s="9" t="s">
        <v>28</v>
      </c>
      <c r="C45" s="9">
        <v>345</v>
      </c>
      <c r="D45" s="9">
        <v>89.3</v>
      </c>
      <c r="E45" s="9">
        <v>87.6</v>
      </c>
      <c r="F45" s="9">
        <v>90.8</v>
      </c>
      <c r="G45" s="9" t="s">
        <v>7</v>
      </c>
      <c r="H45" s="9" t="s">
        <v>34</v>
      </c>
      <c r="I45" s="9">
        <v>2</v>
      </c>
      <c r="J45" s="30"/>
      <c r="K45" s="30"/>
    </row>
    <row r="46" spans="1:11" hidden="1">
      <c r="A46" s="9" t="s">
        <v>26</v>
      </c>
      <c r="B46" s="9" t="s">
        <v>28</v>
      </c>
      <c r="C46" s="9">
        <v>390</v>
      </c>
      <c r="D46" s="9">
        <v>89.2</v>
      </c>
      <c r="E46" s="9">
        <v>87.4</v>
      </c>
      <c r="F46" s="9">
        <v>90.7</v>
      </c>
      <c r="G46" s="9" t="s">
        <v>7</v>
      </c>
      <c r="H46" s="9" t="s">
        <v>34</v>
      </c>
      <c r="I46" s="9">
        <v>3</v>
      </c>
      <c r="J46" s="30"/>
      <c r="K46" s="30"/>
    </row>
    <row r="47" spans="1:11" hidden="1">
      <c r="A47" s="9" t="s">
        <v>26</v>
      </c>
      <c r="B47" s="9" t="s">
        <v>28</v>
      </c>
      <c r="C47" s="9">
        <v>393</v>
      </c>
      <c r="D47" s="9">
        <v>46.5</v>
      </c>
      <c r="E47" s="9">
        <v>44</v>
      </c>
      <c r="F47" s="9">
        <v>48.8</v>
      </c>
      <c r="G47" s="9" t="s">
        <v>7</v>
      </c>
      <c r="H47" s="9" t="s">
        <v>34</v>
      </c>
      <c r="I47" s="9">
        <v>4</v>
      </c>
      <c r="J47" s="30"/>
      <c r="K47" s="30"/>
    </row>
    <row r="48" spans="1:11" hidden="1">
      <c r="A48" s="9" t="s">
        <v>26</v>
      </c>
      <c r="B48" s="9" t="s">
        <v>28</v>
      </c>
      <c r="C48" s="9">
        <v>1586</v>
      </c>
      <c r="D48" s="9">
        <v>76.2</v>
      </c>
      <c r="E48" s="9">
        <v>75.2</v>
      </c>
      <c r="F48" s="9">
        <v>77.2</v>
      </c>
      <c r="G48" s="9" t="s">
        <v>7</v>
      </c>
      <c r="H48" s="9" t="s">
        <v>34</v>
      </c>
      <c r="I48" s="9" t="s">
        <v>35</v>
      </c>
      <c r="J48" s="30"/>
      <c r="K48" s="30"/>
    </row>
    <row r="49" spans="1:11" hidden="1">
      <c r="A49" s="9" t="s">
        <v>26</v>
      </c>
      <c r="B49" s="9" t="s">
        <v>28</v>
      </c>
      <c r="C49" s="9">
        <v>173</v>
      </c>
      <c r="D49" s="9">
        <v>59.2</v>
      </c>
      <c r="E49" s="9">
        <v>55.9</v>
      </c>
      <c r="F49" s="9">
        <v>62.3</v>
      </c>
      <c r="G49" s="9" t="s">
        <v>7</v>
      </c>
      <c r="H49" s="9" t="s">
        <v>34</v>
      </c>
      <c r="I49" s="9" t="s">
        <v>29</v>
      </c>
      <c r="J49" s="30"/>
      <c r="K49" s="30"/>
    </row>
    <row r="50" spans="1:11" hidden="1">
      <c r="A50" s="9" t="s">
        <v>26</v>
      </c>
      <c r="B50" s="9" t="s">
        <v>28</v>
      </c>
      <c r="C50" s="9">
        <v>572</v>
      </c>
      <c r="D50" s="9">
        <v>95.9</v>
      </c>
      <c r="E50" s="9">
        <v>94.8</v>
      </c>
      <c r="F50" s="9">
        <v>96.8</v>
      </c>
      <c r="G50" s="9" t="s">
        <v>7</v>
      </c>
      <c r="H50" s="9" t="s">
        <v>36</v>
      </c>
      <c r="I50" s="9">
        <v>1</v>
      </c>
      <c r="J50" s="30"/>
      <c r="K50" s="30"/>
    </row>
    <row r="51" spans="1:11" hidden="1">
      <c r="A51" s="9" t="s">
        <v>26</v>
      </c>
      <c r="B51" s="9" t="s">
        <v>28</v>
      </c>
      <c r="C51" s="9">
        <v>756</v>
      </c>
      <c r="D51" s="9">
        <v>91.4</v>
      </c>
      <c r="E51" s="9">
        <v>90.3</v>
      </c>
      <c r="F51" s="9">
        <v>92.4</v>
      </c>
      <c r="G51" s="9" t="s">
        <v>7</v>
      </c>
      <c r="H51" s="9" t="s">
        <v>36</v>
      </c>
      <c r="I51" s="9">
        <v>2</v>
      </c>
      <c r="J51" s="30"/>
      <c r="K51" s="30"/>
    </row>
    <row r="52" spans="1:11" hidden="1">
      <c r="A52" s="9" t="s">
        <v>26</v>
      </c>
      <c r="B52" s="9" t="s">
        <v>28</v>
      </c>
      <c r="C52" s="9">
        <v>946</v>
      </c>
      <c r="D52" s="9">
        <v>87.5</v>
      </c>
      <c r="E52" s="9">
        <v>86.3</v>
      </c>
      <c r="F52" s="9">
        <v>88.5</v>
      </c>
      <c r="G52" s="9" t="s">
        <v>7</v>
      </c>
      <c r="H52" s="9" t="s">
        <v>36</v>
      </c>
      <c r="I52" s="9">
        <v>3</v>
      </c>
      <c r="J52" s="30"/>
      <c r="K52" s="30"/>
    </row>
    <row r="53" spans="1:11" hidden="1">
      <c r="A53" s="9" t="s">
        <v>26</v>
      </c>
      <c r="B53" s="9" t="s">
        <v>28</v>
      </c>
      <c r="C53" s="9">
        <v>848</v>
      </c>
      <c r="D53" s="11">
        <v>44.1</v>
      </c>
      <c r="E53" s="9">
        <v>42.4</v>
      </c>
      <c r="F53" s="9">
        <v>45.7</v>
      </c>
      <c r="G53" s="9" t="s">
        <v>7</v>
      </c>
      <c r="H53" s="9" t="s">
        <v>36</v>
      </c>
      <c r="I53" s="9">
        <v>4</v>
      </c>
      <c r="J53" s="30"/>
      <c r="K53" s="30"/>
    </row>
    <row r="54" spans="1:11" hidden="1">
      <c r="A54" s="9" t="s">
        <v>26</v>
      </c>
      <c r="B54" s="9" t="s">
        <v>28</v>
      </c>
      <c r="C54" s="9">
        <v>3572</v>
      </c>
      <c r="D54" s="9">
        <v>75</v>
      </c>
      <c r="E54" s="9">
        <v>74.3</v>
      </c>
      <c r="F54" s="9">
        <v>75.7</v>
      </c>
      <c r="G54" s="9" t="s">
        <v>7</v>
      </c>
      <c r="H54" s="9" t="s">
        <v>36</v>
      </c>
      <c r="I54" s="9" t="s">
        <v>35</v>
      </c>
      <c r="J54" s="30"/>
      <c r="K54" s="30"/>
    </row>
    <row r="55" spans="1:11" hidden="1">
      <c r="A55" s="9" t="s">
        <v>26</v>
      </c>
      <c r="B55" s="9" t="s">
        <v>28</v>
      </c>
      <c r="C55" s="9">
        <v>463</v>
      </c>
      <c r="D55" s="9">
        <v>53.2</v>
      </c>
      <c r="E55" s="9">
        <v>50.9</v>
      </c>
      <c r="F55" s="9">
        <v>55.3</v>
      </c>
      <c r="G55" s="9" t="s">
        <v>7</v>
      </c>
      <c r="H55" s="9" t="s">
        <v>36</v>
      </c>
      <c r="I55" s="9" t="s">
        <v>29</v>
      </c>
      <c r="J55" s="30"/>
      <c r="K55" s="30"/>
    </row>
    <row r="56" spans="1:11" hidden="1">
      <c r="A56" s="9" t="s">
        <v>26</v>
      </c>
      <c r="B56" s="9" t="s">
        <v>28</v>
      </c>
      <c r="C56" s="9">
        <v>350</v>
      </c>
      <c r="D56" s="9">
        <v>97.5</v>
      </c>
      <c r="E56" s="9">
        <v>95.9</v>
      </c>
      <c r="F56" s="9">
        <v>98.4</v>
      </c>
      <c r="G56" s="9" t="s">
        <v>7</v>
      </c>
      <c r="H56" s="9" t="s">
        <v>37</v>
      </c>
      <c r="I56" s="9">
        <v>1</v>
      </c>
      <c r="J56" s="30"/>
      <c r="K56" s="30"/>
    </row>
    <row r="57" spans="1:11" hidden="1">
      <c r="A57" s="9" t="s">
        <v>26</v>
      </c>
      <c r="B57" s="9" t="s">
        <v>28</v>
      </c>
      <c r="C57" s="9">
        <v>564</v>
      </c>
      <c r="D57" s="9">
        <v>94.4</v>
      </c>
      <c r="E57" s="9">
        <v>93.2</v>
      </c>
      <c r="F57" s="9">
        <v>95.4</v>
      </c>
      <c r="G57" s="9" t="s">
        <v>7</v>
      </c>
      <c r="H57" s="9" t="s">
        <v>37</v>
      </c>
      <c r="I57" s="9">
        <v>2</v>
      </c>
      <c r="J57" s="30"/>
      <c r="K57" s="30"/>
    </row>
    <row r="58" spans="1:11" hidden="1">
      <c r="A58" s="9" t="s">
        <v>26</v>
      </c>
      <c r="B58" s="9" t="s">
        <v>28</v>
      </c>
      <c r="C58" s="9">
        <v>577</v>
      </c>
      <c r="D58" s="9">
        <v>89</v>
      </c>
      <c r="E58" s="9">
        <v>87.5</v>
      </c>
      <c r="F58" s="9">
        <v>90.3</v>
      </c>
      <c r="G58" s="9" t="s">
        <v>7</v>
      </c>
      <c r="H58" s="9" t="s">
        <v>37</v>
      </c>
      <c r="I58" s="9">
        <v>3</v>
      </c>
      <c r="J58" s="30"/>
      <c r="K58" s="30"/>
    </row>
    <row r="59" spans="1:11" hidden="1">
      <c r="A59" s="9" t="s">
        <v>26</v>
      </c>
      <c r="B59" s="9" t="s">
        <v>28</v>
      </c>
      <c r="C59" s="9">
        <v>543</v>
      </c>
      <c r="D59" s="9">
        <v>43.8</v>
      </c>
      <c r="E59" s="9">
        <v>41.8</v>
      </c>
      <c r="F59" s="9">
        <v>45.8</v>
      </c>
      <c r="G59" s="9" t="s">
        <v>7</v>
      </c>
      <c r="H59" s="9" t="s">
        <v>37</v>
      </c>
      <c r="I59" s="9">
        <v>4</v>
      </c>
      <c r="J59" s="30"/>
      <c r="K59" s="30"/>
    </row>
    <row r="60" spans="1:11" hidden="1">
      <c r="A60" s="9" t="s">
        <v>26</v>
      </c>
      <c r="B60" s="9" t="s">
        <v>28</v>
      </c>
      <c r="C60" s="9">
        <v>2405</v>
      </c>
      <c r="D60" s="9">
        <v>77</v>
      </c>
      <c r="E60" s="9">
        <v>76.099999999999994</v>
      </c>
      <c r="F60" s="9">
        <v>77.8</v>
      </c>
      <c r="G60" s="9" t="s">
        <v>7</v>
      </c>
      <c r="H60" s="9" t="s">
        <v>37</v>
      </c>
      <c r="I60" s="9" t="s">
        <v>35</v>
      </c>
      <c r="J60" s="30"/>
      <c r="K60" s="30"/>
    </row>
    <row r="61" spans="1:11" hidden="1">
      <c r="A61" s="9" t="s">
        <v>26</v>
      </c>
      <c r="B61" s="9" t="s">
        <v>28</v>
      </c>
      <c r="C61" s="9">
        <v>382</v>
      </c>
      <c r="D61" s="9">
        <v>61.2</v>
      </c>
      <c r="E61" s="9">
        <v>58.9</v>
      </c>
      <c r="F61" s="9">
        <v>63.3</v>
      </c>
      <c r="G61" s="9" t="s">
        <v>7</v>
      </c>
      <c r="H61" s="9" t="s">
        <v>37</v>
      </c>
      <c r="I61" s="9" t="s">
        <v>29</v>
      </c>
      <c r="J61" s="30"/>
      <c r="K61" s="30"/>
    </row>
    <row r="62" spans="1:11" hidden="1">
      <c r="A62" s="9" t="s">
        <v>26</v>
      </c>
      <c r="B62" s="9" t="s">
        <v>28</v>
      </c>
      <c r="C62" s="9">
        <v>619</v>
      </c>
      <c r="D62" s="9">
        <v>96.9</v>
      </c>
      <c r="E62" s="9">
        <v>95.8</v>
      </c>
      <c r="F62" s="9">
        <v>97.7</v>
      </c>
      <c r="G62" s="9" t="s">
        <v>7</v>
      </c>
      <c r="H62" s="9" t="s">
        <v>38</v>
      </c>
      <c r="I62" s="9">
        <v>1</v>
      </c>
      <c r="J62" s="30"/>
      <c r="K62" s="30"/>
    </row>
    <row r="63" spans="1:11" hidden="1">
      <c r="A63" s="9" t="s">
        <v>26</v>
      </c>
      <c r="B63" s="9" t="s">
        <v>28</v>
      </c>
      <c r="C63" s="9">
        <v>971</v>
      </c>
      <c r="D63" s="9">
        <v>94.2</v>
      </c>
      <c r="E63" s="9">
        <v>93.3</v>
      </c>
      <c r="F63" s="9">
        <v>95</v>
      </c>
      <c r="G63" s="9" t="s">
        <v>7</v>
      </c>
      <c r="H63" s="9" t="s">
        <v>38</v>
      </c>
      <c r="I63" s="9">
        <v>2</v>
      </c>
      <c r="J63" s="30"/>
      <c r="K63" s="30"/>
    </row>
    <row r="64" spans="1:11" hidden="1">
      <c r="A64" s="9" t="s">
        <v>26</v>
      </c>
      <c r="B64" s="9" t="s">
        <v>28</v>
      </c>
      <c r="C64" s="9">
        <v>1120</v>
      </c>
      <c r="D64" s="9">
        <v>87.6</v>
      </c>
      <c r="E64" s="9">
        <v>86.5</v>
      </c>
      <c r="F64" s="9">
        <v>88.6</v>
      </c>
      <c r="G64" s="9" t="s">
        <v>7</v>
      </c>
      <c r="H64" s="9" t="s">
        <v>38</v>
      </c>
      <c r="I64" s="9">
        <v>3</v>
      </c>
      <c r="J64" s="30"/>
      <c r="K64" s="30"/>
    </row>
    <row r="65" spans="1:11" hidden="1">
      <c r="A65" s="9" t="s">
        <v>26</v>
      </c>
      <c r="B65" s="9" t="s">
        <v>28</v>
      </c>
      <c r="C65" s="9">
        <v>978</v>
      </c>
      <c r="D65" s="9">
        <v>46.6</v>
      </c>
      <c r="E65" s="9">
        <v>45.1</v>
      </c>
      <c r="F65" s="9">
        <v>48.1</v>
      </c>
      <c r="G65" s="9" t="s">
        <v>7</v>
      </c>
      <c r="H65" s="9" t="s">
        <v>38</v>
      </c>
      <c r="I65" s="9">
        <v>4</v>
      </c>
      <c r="J65" s="30"/>
      <c r="K65" s="30"/>
    </row>
    <row r="66" spans="1:11" hidden="1">
      <c r="A66" s="9" t="s">
        <v>26</v>
      </c>
      <c r="B66" s="9" t="s">
        <v>28</v>
      </c>
      <c r="C66" s="9">
        <v>4358</v>
      </c>
      <c r="D66" s="9">
        <v>77.5</v>
      </c>
      <c r="E66" s="9">
        <v>76.900000000000006</v>
      </c>
      <c r="F66" s="9">
        <v>78.099999999999994</v>
      </c>
      <c r="G66" s="9" t="s">
        <v>7</v>
      </c>
      <c r="H66" s="9" t="s">
        <v>38</v>
      </c>
      <c r="I66" s="9" t="s">
        <v>35</v>
      </c>
      <c r="J66" s="30"/>
      <c r="K66" s="30"/>
    </row>
    <row r="67" spans="1:11" hidden="1">
      <c r="A67" s="9" t="s">
        <v>26</v>
      </c>
      <c r="B67" s="9" t="s">
        <v>28</v>
      </c>
      <c r="C67" s="9">
        <v>692</v>
      </c>
      <c r="D67" s="9">
        <v>63.9</v>
      </c>
      <c r="E67" s="9">
        <v>62.2</v>
      </c>
      <c r="F67" s="9">
        <v>65.400000000000006</v>
      </c>
      <c r="G67" s="9" t="s">
        <v>7</v>
      </c>
      <c r="H67" s="9" t="s">
        <v>38</v>
      </c>
      <c r="I67" s="9" t="s">
        <v>29</v>
      </c>
      <c r="J67" s="30"/>
      <c r="K67" s="30"/>
    </row>
    <row r="68" spans="1:11" hidden="1">
      <c r="A68" s="9" t="s">
        <v>26</v>
      </c>
      <c r="B68" s="9" t="s">
        <v>28</v>
      </c>
      <c r="C68" s="9">
        <v>314</v>
      </c>
      <c r="D68" s="9">
        <v>95.9</v>
      </c>
      <c r="E68" s="9">
        <v>94.2</v>
      </c>
      <c r="F68" s="9">
        <v>97.1</v>
      </c>
      <c r="G68" s="9" t="s">
        <v>7</v>
      </c>
      <c r="H68" s="9" t="s">
        <v>39</v>
      </c>
      <c r="I68" s="9">
        <v>1</v>
      </c>
      <c r="J68" s="30"/>
      <c r="K68" s="30"/>
    </row>
    <row r="69" spans="1:11" hidden="1">
      <c r="A69" s="9" t="s">
        <v>26</v>
      </c>
      <c r="B69" s="9" t="s">
        <v>28</v>
      </c>
      <c r="C69" s="9">
        <v>475</v>
      </c>
      <c r="D69" s="9">
        <v>92.2</v>
      </c>
      <c r="E69" s="9">
        <v>90.7</v>
      </c>
      <c r="F69" s="9">
        <v>93.5</v>
      </c>
      <c r="G69" s="9" t="s">
        <v>7</v>
      </c>
      <c r="H69" s="9" t="s">
        <v>39</v>
      </c>
      <c r="I69" s="9">
        <v>2</v>
      </c>
      <c r="J69" s="30"/>
      <c r="K69" s="30"/>
    </row>
    <row r="70" spans="1:11" hidden="1">
      <c r="A70" s="9" t="s">
        <v>26</v>
      </c>
      <c r="B70" s="9" t="s">
        <v>28</v>
      </c>
      <c r="C70" s="9">
        <v>566</v>
      </c>
      <c r="D70" s="9">
        <v>88.2</v>
      </c>
      <c r="E70" s="9">
        <v>86.7</v>
      </c>
      <c r="F70" s="9">
        <v>89.6</v>
      </c>
      <c r="G70" s="9" t="s">
        <v>7</v>
      </c>
      <c r="H70" s="9" t="s">
        <v>39</v>
      </c>
      <c r="I70" s="9">
        <v>3</v>
      </c>
      <c r="J70" s="30"/>
      <c r="K70" s="30"/>
    </row>
    <row r="71" spans="1:11" hidden="1">
      <c r="A71" s="9" t="s">
        <v>26</v>
      </c>
      <c r="B71" s="9" t="s">
        <v>28</v>
      </c>
      <c r="C71" s="9">
        <v>502</v>
      </c>
      <c r="D71" s="9">
        <v>42.8</v>
      </c>
      <c r="E71" s="9">
        <v>40.700000000000003</v>
      </c>
      <c r="F71" s="9">
        <v>44.9</v>
      </c>
      <c r="G71" s="9" t="s">
        <v>7</v>
      </c>
      <c r="H71" s="9" t="s">
        <v>39</v>
      </c>
      <c r="I71" s="9">
        <v>4</v>
      </c>
      <c r="J71" s="30"/>
      <c r="K71" s="30"/>
    </row>
    <row r="72" spans="1:11" hidden="1">
      <c r="A72" s="9" t="s">
        <v>26</v>
      </c>
      <c r="B72" s="9" t="s">
        <v>28</v>
      </c>
      <c r="C72" s="9">
        <v>2207</v>
      </c>
      <c r="D72" s="9">
        <v>75.2</v>
      </c>
      <c r="E72" s="9">
        <v>74.3</v>
      </c>
      <c r="F72" s="9">
        <v>76.099999999999994</v>
      </c>
      <c r="G72" s="9" t="s">
        <v>7</v>
      </c>
      <c r="H72" s="9" t="s">
        <v>39</v>
      </c>
      <c r="I72" s="9" t="s">
        <v>35</v>
      </c>
      <c r="J72" s="30"/>
      <c r="K72" s="30"/>
    </row>
    <row r="73" spans="1:11" hidden="1">
      <c r="A73" s="9" t="s">
        <v>26</v>
      </c>
      <c r="B73" s="9" t="s">
        <v>28</v>
      </c>
      <c r="C73" s="9">
        <v>359</v>
      </c>
      <c r="D73" s="9">
        <v>59.9</v>
      </c>
      <c r="E73" s="9">
        <v>57.6</v>
      </c>
      <c r="F73" s="9">
        <v>62.2</v>
      </c>
      <c r="G73" s="9" t="s">
        <v>7</v>
      </c>
      <c r="H73" s="9" t="s">
        <v>39</v>
      </c>
      <c r="I73" s="9" t="s">
        <v>29</v>
      </c>
      <c r="J73" s="30"/>
      <c r="K73" s="30"/>
    </row>
    <row r="74" spans="1:11" hidden="1">
      <c r="A74" s="9" t="s">
        <v>26</v>
      </c>
      <c r="B74" s="9" t="s">
        <v>28</v>
      </c>
      <c r="C74" s="9">
        <v>269</v>
      </c>
      <c r="D74" s="9">
        <v>96.1</v>
      </c>
      <c r="E74" s="9">
        <v>94.4</v>
      </c>
      <c r="F74" s="9">
        <v>97.4</v>
      </c>
      <c r="G74" s="9" t="s">
        <v>7</v>
      </c>
      <c r="H74" s="9" t="s">
        <v>40</v>
      </c>
      <c r="I74" s="9">
        <v>1</v>
      </c>
      <c r="J74" s="30"/>
      <c r="K74" s="30"/>
    </row>
    <row r="75" spans="1:11" hidden="1">
      <c r="A75" s="9" t="s">
        <v>26</v>
      </c>
      <c r="B75" s="9" t="s">
        <v>28</v>
      </c>
      <c r="C75" s="9">
        <v>407</v>
      </c>
      <c r="D75" s="9">
        <v>93.9</v>
      </c>
      <c r="E75" s="9">
        <v>92.5</v>
      </c>
      <c r="F75" s="9">
        <v>95</v>
      </c>
      <c r="G75" s="9" t="s">
        <v>7</v>
      </c>
      <c r="H75" s="9" t="s">
        <v>40</v>
      </c>
      <c r="I75" s="9">
        <v>2</v>
      </c>
      <c r="J75" s="30"/>
      <c r="K75" s="30"/>
    </row>
    <row r="76" spans="1:11" hidden="1">
      <c r="A76" s="9" t="s">
        <v>26</v>
      </c>
      <c r="B76" s="9" t="s">
        <v>28</v>
      </c>
      <c r="C76" s="9">
        <v>543</v>
      </c>
      <c r="D76" s="9">
        <v>86.1</v>
      </c>
      <c r="E76" s="9">
        <v>84.6</v>
      </c>
      <c r="F76" s="9">
        <v>87.6</v>
      </c>
      <c r="G76" s="9" t="s">
        <v>7</v>
      </c>
      <c r="H76" s="9" t="s">
        <v>40</v>
      </c>
      <c r="I76" s="9">
        <v>3</v>
      </c>
      <c r="J76" s="30"/>
      <c r="K76" s="30"/>
    </row>
    <row r="77" spans="1:11" hidden="1">
      <c r="A77" s="9" t="s">
        <v>26</v>
      </c>
      <c r="B77" s="9" t="s">
        <v>28</v>
      </c>
      <c r="C77" s="9">
        <v>435</v>
      </c>
      <c r="D77" s="9">
        <v>50.1</v>
      </c>
      <c r="E77" s="9">
        <v>47.8</v>
      </c>
      <c r="F77" s="9">
        <v>52.3</v>
      </c>
      <c r="G77" s="9" t="s">
        <v>7</v>
      </c>
      <c r="H77" s="9" t="s">
        <v>40</v>
      </c>
      <c r="I77" s="9">
        <v>4</v>
      </c>
      <c r="J77" s="30"/>
      <c r="K77" s="30"/>
    </row>
    <row r="78" spans="1:11" hidden="1">
      <c r="A78" s="9" t="s">
        <v>26</v>
      </c>
      <c r="B78" s="9" t="s">
        <v>28</v>
      </c>
      <c r="C78" s="9">
        <v>1953</v>
      </c>
      <c r="D78" s="9">
        <v>78.2</v>
      </c>
      <c r="E78" s="9">
        <v>77.3</v>
      </c>
      <c r="F78" s="9">
        <v>79.099999999999994</v>
      </c>
      <c r="G78" s="9" t="s">
        <v>7</v>
      </c>
      <c r="H78" s="9" t="s">
        <v>40</v>
      </c>
      <c r="I78" s="9" t="s">
        <v>35</v>
      </c>
      <c r="J78" s="30"/>
      <c r="K78" s="30"/>
    </row>
    <row r="79" spans="1:11" hidden="1">
      <c r="A79" s="9" t="s">
        <v>26</v>
      </c>
      <c r="B79" s="9" t="s">
        <v>28</v>
      </c>
      <c r="C79" s="9">
        <v>310</v>
      </c>
      <c r="D79" s="9">
        <v>66.900000000000006</v>
      </c>
      <c r="E79" s="9">
        <v>64.599999999999994</v>
      </c>
      <c r="F79" s="9">
        <v>69.099999999999994</v>
      </c>
      <c r="G79" s="9" t="s">
        <v>7</v>
      </c>
      <c r="H79" s="9" t="s">
        <v>40</v>
      </c>
      <c r="I79" s="9" t="s">
        <v>29</v>
      </c>
      <c r="J79" s="30"/>
      <c r="K79" s="30"/>
    </row>
    <row r="80" spans="1:11" hidden="1">
      <c r="A80" s="9" t="s">
        <v>26</v>
      </c>
      <c r="B80" s="9" t="s">
        <v>28</v>
      </c>
      <c r="C80" s="9">
        <v>684</v>
      </c>
      <c r="D80" s="9">
        <v>96.1</v>
      </c>
      <c r="E80" s="9">
        <v>95</v>
      </c>
      <c r="F80" s="9">
        <v>96.9</v>
      </c>
      <c r="G80" s="9" t="s">
        <v>7</v>
      </c>
      <c r="H80" s="9" t="s">
        <v>41</v>
      </c>
      <c r="I80" s="9">
        <v>1</v>
      </c>
      <c r="J80" s="30"/>
      <c r="K80" s="30"/>
    </row>
    <row r="81" spans="1:11" hidden="1">
      <c r="A81" s="9" t="s">
        <v>26</v>
      </c>
      <c r="B81" s="9" t="s">
        <v>28</v>
      </c>
      <c r="C81" s="9">
        <v>884</v>
      </c>
      <c r="D81" s="9">
        <v>91.1</v>
      </c>
      <c r="E81" s="9">
        <v>90</v>
      </c>
      <c r="F81" s="9">
        <v>92</v>
      </c>
      <c r="G81" s="9" t="s">
        <v>7</v>
      </c>
      <c r="H81" s="9" t="s">
        <v>41</v>
      </c>
      <c r="I81" s="9">
        <v>2</v>
      </c>
      <c r="J81" s="30"/>
      <c r="K81" s="30"/>
    </row>
    <row r="82" spans="1:11" hidden="1">
      <c r="A82" s="9" t="s">
        <v>26</v>
      </c>
      <c r="B82" s="9" t="s">
        <v>28</v>
      </c>
      <c r="C82" s="9">
        <v>1119</v>
      </c>
      <c r="D82" s="9">
        <v>86.8</v>
      </c>
      <c r="E82" s="9">
        <v>85.8</v>
      </c>
      <c r="F82" s="9">
        <v>87.8</v>
      </c>
      <c r="G82" s="9" t="s">
        <v>7</v>
      </c>
      <c r="H82" s="9" t="s">
        <v>41</v>
      </c>
      <c r="I82" s="9">
        <v>3</v>
      </c>
      <c r="J82" s="30"/>
      <c r="K82" s="30"/>
    </row>
    <row r="83" spans="1:11" hidden="1">
      <c r="A83" s="9" t="s">
        <v>26</v>
      </c>
      <c r="B83" s="9" t="s">
        <v>28</v>
      </c>
      <c r="C83" s="9">
        <v>978</v>
      </c>
      <c r="D83" s="9">
        <v>44</v>
      </c>
      <c r="E83" s="9">
        <v>42.5</v>
      </c>
      <c r="F83" s="9">
        <v>45.5</v>
      </c>
      <c r="G83" s="9" t="s">
        <v>7</v>
      </c>
      <c r="H83" s="9" t="s">
        <v>41</v>
      </c>
      <c r="I83" s="9">
        <v>4</v>
      </c>
      <c r="J83" s="30"/>
      <c r="K83" s="30"/>
    </row>
    <row r="84" spans="1:11" hidden="1">
      <c r="A84" s="9" t="s">
        <v>26</v>
      </c>
      <c r="B84" s="9" t="s">
        <v>28</v>
      </c>
      <c r="C84" s="9">
        <v>4158</v>
      </c>
      <c r="D84" s="9">
        <v>75.099999999999994</v>
      </c>
      <c r="E84" s="9">
        <v>74.5</v>
      </c>
      <c r="F84" s="9">
        <v>75.8</v>
      </c>
      <c r="G84" s="9" t="s">
        <v>7</v>
      </c>
      <c r="H84" s="9" t="s">
        <v>41</v>
      </c>
      <c r="I84" s="9" t="s">
        <v>35</v>
      </c>
      <c r="J84" s="30"/>
      <c r="K84" s="30"/>
    </row>
    <row r="85" spans="1:11" hidden="1">
      <c r="A85" s="9" t="s">
        <v>26</v>
      </c>
      <c r="B85" s="9" t="s">
        <v>28</v>
      </c>
      <c r="C85" s="9">
        <v>516</v>
      </c>
      <c r="D85" s="9">
        <v>53.7</v>
      </c>
      <c r="E85" s="9">
        <v>51.6</v>
      </c>
      <c r="F85" s="9">
        <v>55.7</v>
      </c>
      <c r="G85" s="9" t="s">
        <v>7</v>
      </c>
      <c r="H85" s="9" t="s">
        <v>41</v>
      </c>
      <c r="I85" s="9" t="s">
        <v>29</v>
      </c>
      <c r="J85" s="30"/>
      <c r="K85" s="30"/>
    </row>
    <row r="86" spans="1:11" hidden="1">
      <c r="A86" s="10" t="s">
        <v>26</v>
      </c>
      <c r="B86" s="10" t="s">
        <v>28</v>
      </c>
      <c r="C86" s="10">
        <v>278</v>
      </c>
      <c r="D86" s="10">
        <v>85.2</v>
      </c>
      <c r="E86" s="10">
        <v>82.9</v>
      </c>
      <c r="F86" s="10">
        <v>87.2</v>
      </c>
      <c r="G86" s="10" t="s">
        <v>9</v>
      </c>
      <c r="H86" s="10" t="s">
        <v>34</v>
      </c>
      <c r="I86" s="10">
        <v>1</v>
      </c>
      <c r="J86" s="30"/>
      <c r="K86" s="30"/>
    </row>
    <row r="87" spans="1:11" hidden="1">
      <c r="A87" s="10" t="s">
        <v>26</v>
      </c>
      <c r="B87" s="10" t="s">
        <v>28</v>
      </c>
      <c r="C87" s="10">
        <v>102</v>
      </c>
      <c r="D87" s="10">
        <v>69.7</v>
      </c>
      <c r="E87" s="10">
        <v>65.2</v>
      </c>
      <c r="F87" s="10">
        <v>73.8</v>
      </c>
      <c r="G87" s="10" t="s">
        <v>9</v>
      </c>
      <c r="H87" s="10" t="s">
        <v>34</v>
      </c>
      <c r="I87" s="10">
        <v>2</v>
      </c>
      <c r="J87" s="30"/>
      <c r="K87" s="30"/>
    </row>
    <row r="88" spans="1:11" hidden="1">
      <c r="A88" s="10" t="s">
        <v>26</v>
      </c>
      <c r="B88" s="10" t="s">
        <v>28</v>
      </c>
      <c r="C88" s="10">
        <v>304</v>
      </c>
      <c r="D88" s="10">
        <v>55.5</v>
      </c>
      <c r="E88" s="10">
        <v>52.7</v>
      </c>
      <c r="F88" s="10">
        <v>58.2</v>
      </c>
      <c r="G88" s="10" t="s">
        <v>9</v>
      </c>
      <c r="H88" s="10" t="s">
        <v>34</v>
      </c>
      <c r="I88" s="10">
        <v>3</v>
      </c>
      <c r="J88" s="30"/>
      <c r="K88" s="30"/>
    </row>
    <row r="89" spans="1:11" hidden="1">
      <c r="A89" s="10" t="s">
        <v>26</v>
      </c>
      <c r="B89" s="10" t="s">
        <v>28</v>
      </c>
      <c r="C89" s="10">
        <v>972</v>
      </c>
      <c r="D89" s="10">
        <v>20.6</v>
      </c>
      <c r="E89" s="10">
        <v>19.399999999999999</v>
      </c>
      <c r="F89" s="10">
        <v>21.9</v>
      </c>
      <c r="G89" s="10" t="s">
        <v>9</v>
      </c>
      <c r="H89" s="10" t="s">
        <v>34</v>
      </c>
      <c r="I89" s="10">
        <v>4</v>
      </c>
      <c r="J89" s="30"/>
      <c r="K89" s="30"/>
    </row>
    <row r="90" spans="1:11" hidden="1">
      <c r="A90" s="10" t="s">
        <v>26</v>
      </c>
      <c r="B90" s="10" t="s">
        <v>28</v>
      </c>
      <c r="C90" s="10">
        <v>1926</v>
      </c>
      <c r="D90" s="10">
        <v>41</v>
      </c>
      <c r="E90" s="10">
        <v>39.9</v>
      </c>
      <c r="F90" s="10">
        <v>42.1</v>
      </c>
      <c r="G90" s="10" t="s">
        <v>9</v>
      </c>
      <c r="H90" s="10" t="s">
        <v>34</v>
      </c>
      <c r="I90" s="10" t="s">
        <v>35</v>
      </c>
      <c r="J90" s="30"/>
      <c r="K90" s="30"/>
    </row>
    <row r="91" spans="1:11" hidden="1">
      <c r="A91" s="10" t="s">
        <v>26</v>
      </c>
      <c r="B91" s="10" t="s">
        <v>28</v>
      </c>
      <c r="C91" s="10">
        <v>275</v>
      </c>
      <c r="D91" s="10">
        <v>41.8</v>
      </c>
      <c r="E91" s="10">
        <v>38.799999999999997</v>
      </c>
      <c r="F91" s="10">
        <v>44.7</v>
      </c>
      <c r="G91" s="10" t="s">
        <v>9</v>
      </c>
      <c r="H91" s="10" t="s">
        <v>34</v>
      </c>
      <c r="I91" s="10" t="s">
        <v>29</v>
      </c>
      <c r="J91" s="30"/>
      <c r="K91" s="30"/>
    </row>
    <row r="92" spans="1:11" hidden="1">
      <c r="A92" s="10" t="s">
        <v>26</v>
      </c>
      <c r="B92" s="10" t="s">
        <v>28</v>
      </c>
      <c r="C92" s="10">
        <v>565</v>
      </c>
      <c r="D92" s="10">
        <v>84.4</v>
      </c>
      <c r="E92" s="10">
        <v>82.8</v>
      </c>
      <c r="F92" s="10">
        <v>85.9</v>
      </c>
      <c r="G92" s="10" t="s">
        <v>9</v>
      </c>
      <c r="H92" s="10" t="s">
        <v>36</v>
      </c>
      <c r="I92" s="10">
        <v>1</v>
      </c>
      <c r="J92" s="30"/>
      <c r="K92" s="30"/>
    </row>
    <row r="93" spans="1:11" hidden="1">
      <c r="A93" s="10" t="s">
        <v>26</v>
      </c>
      <c r="B93" s="10" t="s">
        <v>28</v>
      </c>
      <c r="C93" s="10">
        <v>243</v>
      </c>
      <c r="D93" s="10">
        <v>67.2</v>
      </c>
      <c r="E93" s="10">
        <v>64.3</v>
      </c>
      <c r="F93" s="10">
        <v>69.900000000000006</v>
      </c>
      <c r="G93" s="10" t="s">
        <v>9</v>
      </c>
      <c r="H93" s="10" t="s">
        <v>36</v>
      </c>
      <c r="I93" s="10">
        <v>2</v>
      </c>
      <c r="J93" s="30"/>
      <c r="K93" s="30"/>
    </row>
    <row r="94" spans="1:11" hidden="1">
      <c r="A94" s="10" t="s">
        <v>26</v>
      </c>
      <c r="B94" s="10" t="s">
        <v>28</v>
      </c>
      <c r="C94" s="10">
        <v>818</v>
      </c>
      <c r="D94" s="10">
        <v>48</v>
      </c>
      <c r="E94" s="10">
        <v>46.2</v>
      </c>
      <c r="F94" s="10">
        <v>49.6</v>
      </c>
      <c r="G94" s="10" t="s">
        <v>9</v>
      </c>
      <c r="H94" s="10" t="s">
        <v>36</v>
      </c>
      <c r="I94" s="10">
        <v>3</v>
      </c>
      <c r="J94" s="30"/>
      <c r="K94" s="30"/>
    </row>
    <row r="95" spans="1:11" hidden="1">
      <c r="A95" s="10" t="s">
        <v>26</v>
      </c>
      <c r="B95" s="10" t="s">
        <v>28</v>
      </c>
      <c r="C95" s="10">
        <v>2165</v>
      </c>
      <c r="D95" s="10">
        <v>18</v>
      </c>
      <c r="E95" s="10">
        <v>17.2</v>
      </c>
      <c r="F95" s="10">
        <v>18.8</v>
      </c>
      <c r="G95" s="10" t="s">
        <v>9</v>
      </c>
      <c r="H95" s="10" t="s">
        <v>36</v>
      </c>
      <c r="I95" s="10">
        <v>4</v>
      </c>
      <c r="J95" s="30"/>
      <c r="K95" s="30"/>
    </row>
    <row r="96" spans="1:11" hidden="1">
      <c r="A96" s="10" t="s">
        <v>26</v>
      </c>
      <c r="B96" s="10" t="s">
        <v>28</v>
      </c>
      <c r="C96" s="10">
        <v>4329</v>
      </c>
      <c r="D96" s="10">
        <v>37</v>
      </c>
      <c r="E96" s="10">
        <v>36.299999999999997</v>
      </c>
      <c r="F96" s="10">
        <v>37.799999999999997</v>
      </c>
      <c r="G96" s="10" t="s">
        <v>9</v>
      </c>
      <c r="H96" s="10" t="s">
        <v>36</v>
      </c>
      <c r="I96" s="10" t="s">
        <v>35</v>
      </c>
      <c r="J96" s="30"/>
      <c r="K96" s="30"/>
    </row>
    <row r="97" spans="1:11" hidden="1">
      <c r="A97" s="10" t="s">
        <v>26</v>
      </c>
      <c r="B97" s="10" t="s">
        <v>28</v>
      </c>
      <c r="C97" s="10">
        <v>553</v>
      </c>
      <c r="D97" s="10">
        <v>33</v>
      </c>
      <c r="E97" s="10">
        <v>31</v>
      </c>
      <c r="F97" s="10">
        <v>35</v>
      </c>
      <c r="G97" s="10" t="s">
        <v>9</v>
      </c>
      <c r="H97" s="10" t="s">
        <v>36</v>
      </c>
      <c r="I97" s="10" t="s">
        <v>29</v>
      </c>
      <c r="J97" s="30"/>
      <c r="K97" s="30"/>
    </row>
    <row r="98" spans="1:11" hidden="1">
      <c r="A98" s="10" t="s">
        <v>26</v>
      </c>
      <c r="B98" s="10" t="s">
        <v>28</v>
      </c>
      <c r="C98" s="10">
        <v>326</v>
      </c>
      <c r="D98" s="10">
        <v>84</v>
      </c>
      <c r="E98" s="10">
        <v>81.900000000000006</v>
      </c>
      <c r="F98" s="10">
        <v>85.8</v>
      </c>
      <c r="G98" s="10" t="s">
        <v>9</v>
      </c>
      <c r="H98" s="10" t="s">
        <v>37</v>
      </c>
      <c r="I98" s="10">
        <v>1</v>
      </c>
      <c r="J98" s="30"/>
      <c r="K98" s="30"/>
    </row>
    <row r="99" spans="1:11" hidden="1">
      <c r="A99" s="10" t="s">
        <v>26</v>
      </c>
      <c r="B99" s="10" t="s">
        <v>28</v>
      </c>
      <c r="C99" s="10">
        <v>158</v>
      </c>
      <c r="D99" s="10">
        <v>76.7</v>
      </c>
      <c r="E99" s="10">
        <v>73.3</v>
      </c>
      <c r="F99" s="10">
        <v>79.8</v>
      </c>
      <c r="G99" s="10" t="s">
        <v>9</v>
      </c>
      <c r="H99" s="10" t="s">
        <v>37</v>
      </c>
      <c r="I99" s="10">
        <v>2</v>
      </c>
      <c r="J99" s="30"/>
      <c r="K99" s="30"/>
    </row>
    <row r="100" spans="1:11" hidden="1">
      <c r="A100" s="10" t="s">
        <v>26</v>
      </c>
      <c r="B100" s="10" t="s">
        <v>28</v>
      </c>
      <c r="C100" s="10">
        <v>413</v>
      </c>
      <c r="D100" s="10">
        <v>46.9</v>
      </c>
      <c r="E100" s="10">
        <v>44.5</v>
      </c>
      <c r="F100" s="10">
        <v>49.2</v>
      </c>
      <c r="G100" s="10" t="s">
        <v>9</v>
      </c>
      <c r="H100" s="10" t="s">
        <v>37</v>
      </c>
      <c r="I100" s="10">
        <v>3</v>
      </c>
      <c r="J100" s="30"/>
      <c r="K100" s="30"/>
    </row>
    <row r="101" spans="1:11" hidden="1">
      <c r="A101" s="10" t="s">
        <v>26</v>
      </c>
      <c r="B101" s="10" t="s">
        <v>28</v>
      </c>
      <c r="C101" s="10">
        <v>1220</v>
      </c>
      <c r="D101" s="10">
        <v>19.100000000000001</v>
      </c>
      <c r="E101" s="10">
        <v>18</v>
      </c>
      <c r="F101" s="10">
        <v>20.2</v>
      </c>
      <c r="G101" s="10" t="s">
        <v>9</v>
      </c>
      <c r="H101" s="10" t="s">
        <v>37</v>
      </c>
      <c r="I101" s="10">
        <v>4</v>
      </c>
      <c r="J101" s="30"/>
      <c r="K101" s="30"/>
    </row>
    <row r="102" spans="1:11" hidden="1">
      <c r="A102" s="10" t="s">
        <v>26</v>
      </c>
      <c r="B102" s="10" t="s">
        <v>28</v>
      </c>
      <c r="C102" s="10">
        <v>2657</v>
      </c>
      <c r="D102" s="10">
        <v>38.6</v>
      </c>
      <c r="E102" s="10">
        <v>37.700000000000003</v>
      </c>
      <c r="F102" s="10">
        <v>39.5</v>
      </c>
      <c r="G102" s="10" t="s">
        <v>9</v>
      </c>
      <c r="H102" s="10" t="s">
        <v>37</v>
      </c>
      <c r="I102" s="10" t="s">
        <v>35</v>
      </c>
      <c r="J102" s="30"/>
      <c r="K102" s="30"/>
    </row>
    <row r="103" spans="1:11" hidden="1">
      <c r="A103" s="10" t="s">
        <v>26</v>
      </c>
      <c r="B103" s="10" t="s">
        <v>28</v>
      </c>
      <c r="C103" s="10">
        <v>549</v>
      </c>
      <c r="D103" s="10">
        <v>37.6</v>
      </c>
      <c r="E103" s="10">
        <v>35.5</v>
      </c>
      <c r="F103" s="10">
        <v>39.6</v>
      </c>
      <c r="G103" s="10" t="s">
        <v>9</v>
      </c>
      <c r="H103" s="10" t="s">
        <v>37</v>
      </c>
      <c r="I103" s="10" t="s">
        <v>29</v>
      </c>
      <c r="J103" s="30"/>
      <c r="K103" s="30"/>
    </row>
    <row r="104" spans="1:11" hidden="1">
      <c r="A104" s="10" t="s">
        <v>26</v>
      </c>
      <c r="B104" s="10" t="s">
        <v>28</v>
      </c>
      <c r="C104" s="10">
        <v>590</v>
      </c>
      <c r="D104" s="10">
        <v>85.9</v>
      </c>
      <c r="E104" s="10">
        <v>84.4</v>
      </c>
      <c r="F104" s="10">
        <v>87.2</v>
      </c>
      <c r="G104" s="10" t="s">
        <v>9</v>
      </c>
      <c r="H104" s="10" t="s">
        <v>38</v>
      </c>
      <c r="I104" s="10">
        <v>1</v>
      </c>
      <c r="J104" s="30"/>
      <c r="K104" s="30"/>
    </row>
    <row r="105" spans="1:11" hidden="1">
      <c r="A105" s="10" t="s">
        <v>26</v>
      </c>
      <c r="B105" s="10" t="s">
        <v>28</v>
      </c>
      <c r="C105" s="10">
        <v>280</v>
      </c>
      <c r="D105" s="10">
        <v>75.900000000000006</v>
      </c>
      <c r="E105" s="10">
        <v>73.2</v>
      </c>
      <c r="F105" s="10">
        <v>78.3</v>
      </c>
      <c r="G105" s="10" t="s">
        <v>9</v>
      </c>
      <c r="H105" s="10" t="s">
        <v>38</v>
      </c>
      <c r="I105" s="10">
        <v>2</v>
      </c>
      <c r="J105" s="30"/>
      <c r="K105" s="30"/>
    </row>
    <row r="106" spans="1:11" hidden="1">
      <c r="A106" s="10" t="s">
        <v>26</v>
      </c>
      <c r="B106" s="10" t="s">
        <v>28</v>
      </c>
      <c r="C106" s="10">
        <v>725</v>
      </c>
      <c r="D106" s="10">
        <v>48.6</v>
      </c>
      <c r="E106" s="10">
        <v>46.8</v>
      </c>
      <c r="F106" s="10">
        <v>50.4</v>
      </c>
      <c r="G106" s="10" t="s">
        <v>9</v>
      </c>
      <c r="H106" s="10" t="s">
        <v>38</v>
      </c>
      <c r="I106" s="10">
        <v>3</v>
      </c>
      <c r="J106" s="30"/>
      <c r="K106" s="30"/>
    </row>
    <row r="107" spans="1:11" hidden="1">
      <c r="A107" s="10" t="s">
        <v>26</v>
      </c>
      <c r="B107" s="10" t="s">
        <v>28</v>
      </c>
      <c r="C107" s="10">
        <v>2192</v>
      </c>
      <c r="D107" s="10">
        <v>19.600000000000001</v>
      </c>
      <c r="E107" s="10">
        <v>18.8</v>
      </c>
      <c r="F107" s="10">
        <v>20.5</v>
      </c>
      <c r="G107" s="10" t="s">
        <v>9</v>
      </c>
      <c r="H107" s="10" t="s">
        <v>38</v>
      </c>
      <c r="I107" s="10">
        <v>4</v>
      </c>
      <c r="J107" s="30"/>
      <c r="K107" s="30"/>
    </row>
    <row r="108" spans="1:11" hidden="1">
      <c r="A108" s="10" t="s">
        <v>26</v>
      </c>
      <c r="B108" s="10" t="s">
        <v>28</v>
      </c>
      <c r="C108" s="10">
        <v>4540</v>
      </c>
      <c r="D108" s="10">
        <v>39</v>
      </c>
      <c r="E108" s="10">
        <v>38.299999999999997</v>
      </c>
      <c r="F108" s="10">
        <v>39.700000000000003</v>
      </c>
      <c r="G108" s="10" t="s">
        <v>9</v>
      </c>
      <c r="H108" s="10" t="s">
        <v>38</v>
      </c>
      <c r="I108" s="10" t="s">
        <v>35</v>
      </c>
      <c r="J108" s="30"/>
      <c r="K108" s="30"/>
    </row>
    <row r="109" spans="1:11" hidden="1">
      <c r="A109" s="10" t="s">
        <v>26</v>
      </c>
      <c r="B109" s="10" t="s">
        <v>28</v>
      </c>
      <c r="C109" s="10">
        <v>773</v>
      </c>
      <c r="D109" s="10">
        <v>35.799999999999997</v>
      </c>
      <c r="E109" s="10">
        <v>34.1</v>
      </c>
      <c r="F109" s="10">
        <v>37.5</v>
      </c>
      <c r="G109" s="10" t="s">
        <v>9</v>
      </c>
      <c r="H109" s="10" t="s">
        <v>38</v>
      </c>
      <c r="I109" s="10" t="s">
        <v>29</v>
      </c>
      <c r="J109" s="30"/>
      <c r="K109" s="30"/>
    </row>
    <row r="110" spans="1:11" hidden="1">
      <c r="A110" s="10" t="s">
        <v>26</v>
      </c>
      <c r="B110" s="10" t="s">
        <v>28</v>
      </c>
      <c r="C110" s="10">
        <v>299</v>
      </c>
      <c r="D110" s="10">
        <v>88.1</v>
      </c>
      <c r="E110" s="10">
        <v>86</v>
      </c>
      <c r="F110" s="10">
        <v>89.9</v>
      </c>
      <c r="G110" s="10" t="s">
        <v>9</v>
      </c>
      <c r="H110" s="10" t="s">
        <v>39</v>
      </c>
      <c r="I110" s="10">
        <v>1</v>
      </c>
      <c r="J110" s="30"/>
      <c r="K110" s="30"/>
    </row>
    <row r="111" spans="1:11" hidden="1">
      <c r="A111" s="10" t="s">
        <v>26</v>
      </c>
      <c r="B111" s="10" t="s">
        <v>28</v>
      </c>
      <c r="C111" s="10">
        <v>167</v>
      </c>
      <c r="D111" s="10">
        <v>70.400000000000006</v>
      </c>
      <c r="E111" s="10">
        <v>66.8</v>
      </c>
      <c r="F111" s="10">
        <v>73.7</v>
      </c>
      <c r="G111" s="10" t="s">
        <v>9</v>
      </c>
      <c r="H111" s="10" t="s">
        <v>39</v>
      </c>
      <c r="I111" s="10">
        <v>2</v>
      </c>
      <c r="J111" s="30"/>
      <c r="K111" s="30"/>
    </row>
    <row r="112" spans="1:11" hidden="1">
      <c r="A112" s="10" t="s">
        <v>26</v>
      </c>
      <c r="B112" s="10" t="s">
        <v>28</v>
      </c>
      <c r="C112" s="10">
        <v>492</v>
      </c>
      <c r="D112" s="10">
        <v>52.1</v>
      </c>
      <c r="E112" s="10">
        <v>49.9</v>
      </c>
      <c r="F112" s="10">
        <v>54.2</v>
      </c>
      <c r="G112" s="10" t="s">
        <v>9</v>
      </c>
      <c r="H112" s="10" t="s">
        <v>39</v>
      </c>
      <c r="I112" s="10">
        <v>3</v>
      </c>
      <c r="J112" s="30"/>
      <c r="K112" s="30"/>
    </row>
    <row r="113" spans="1:11" hidden="1">
      <c r="A113" s="10" t="s">
        <v>26</v>
      </c>
      <c r="B113" s="10" t="s">
        <v>28</v>
      </c>
      <c r="C113" s="10">
        <v>1350</v>
      </c>
      <c r="D113" s="10">
        <v>19</v>
      </c>
      <c r="E113" s="10">
        <v>17.899999999999999</v>
      </c>
      <c r="F113" s="10">
        <v>20</v>
      </c>
      <c r="G113" s="10" t="s">
        <v>9</v>
      </c>
      <c r="H113" s="10" t="s">
        <v>39</v>
      </c>
      <c r="I113" s="10">
        <v>4</v>
      </c>
      <c r="J113" s="30"/>
      <c r="K113" s="30"/>
    </row>
    <row r="114" spans="1:11" hidden="1">
      <c r="A114" s="10" t="s">
        <v>26</v>
      </c>
      <c r="B114" s="10" t="s">
        <v>28</v>
      </c>
      <c r="C114" s="10">
        <v>2568</v>
      </c>
      <c r="D114" s="10">
        <v>37.6</v>
      </c>
      <c r="E114" s="10">
        <v>36.6</v>
      </c>
      <c r="F114" s="10">
        <v>38.5</v>
      </c>
      <c r="G114" s="10" t="s">
        <v>9</v>
      </c>
      <c r="H114" s="10" t="s">
        <v>39</v>
      </c>
      <c r="I114" s="10" t="s">
        <v>35</v>
      </c>
      <c r="J114" s="30"/>
      <c r="K114" s="30"/>
    </row>
    <row r="115" spans="1:11" hidden="1">
      <c r="A115" s="10" t="s">
        <v>26</v>
      </c>
      <c r="B115" s="10" t="s">
        <v>28</v>
      </c>
      <c r="C115" s="10">
        <v>267</v>
      </c>
      <c r="D115" s="10">
        <v>27.9</v>
      </c>
      <c r="E115" s="10">
        <v>25.2</v>
      </c>
      <c r="F115" s="10">
        <v>30.7</v>
      </c>
      <c r="G115" s="10" t="s">
        <v>9</v>
      </c>
      <c r="H115" s="10" t="s">
        <v>39</v>
      </c>
      <c r="I115" s="10" t="s">
        <v>29</v>
      </c>
      <c r="J115" s="30"/>
      <c r="K115" s="30"/>
    </row>
    <row r="116" spans="1:11" hidden="1">
      <c r="A116" s="10" t="s">
        <v>26</v>
      </c>
      <c r="B116" s="10" t="s">
        <v>28</v>
      </c>
      <c r="C116" s="10">
        <v>264</v>
      </c>
      <c r="D116" s="10">
        <v>88.2</v>
      </c>
      <c r="E116" s="10">
        <v>86</v>
      </c>
      <c r="F116" s="10">
        <v>90.2</v>
      </c>
      <c r="G116" s="10" t="s">
        <v>9</v>
      </c>
      <c r="H116" s="10" t="s">
        <v>40</v>
      </c>
      <c r="I116" s="10">
        <v>1</v>
      </c>
      <c r="J116" s="30"/>
      <c r="K116" s="30"/>
    </row>
    <row r="117" spans="1:11" hidden="1">
      <c r="A117" s="10" t="s">
        <v>26</v>
      </c>
      <c r="B117" s="10" t="s">
        <v>28</v>
      </c>
      <c r="C117" s="10">
        <v>122</v>
      </c>
      <c r="D117" s="10">
        <v>75</v>
      </c>
      <c r="E117" s="10">
        <v>70.7</v>
      </c>
      <c r="F117" s="10">
        <v>78.7</v>
      </c>
      <c r="G117" s="10" t="s">
        <v>9</v>
      </c>
      <c r="H117" s="10" t="s">
        <v>40</v>
      </c>
      <c r="I117" s="10">
        <v>2</v>
      </c>
      <c r="J117" s="30"/>
      <c r="K117" s="30"/>
    </row>
    <row r="118" spans="1:11" hidden="1">
      <c r="A118" s="10" t="s">
        <v>26</v>
      </c>
      <c r="B118" s="10" t="s">
        <v>28</v>
      </c>
      <c r="C118" s="10">
        <v>312</v>
      </c>
      <c r="D118" s="10">
        <v>50.9</v>
      </c>
      <c r="E118" s="10">
        <v>48.1</v>
      </c>
      <c r="F118" s="10">
        <v>53.6</v>
      </c>
      <c r="G118" s="10" t="s">
        <v>9</v>
      </c>
      <c r="H118" s="10" t="s">
        <v>40</v>
      </c>
      <c r="I118" s="10">
        <v>3</v>
      </c>
      <c r="J118" s="30"/>
      <c r="K118" s="30"/>
    </row>
    <row r="119" spans="1:11" hidden="1">
      <c r="A119" s="10" t="s">
        <v>26</v>
      </c>
      <c r="B119" s="10" t="s">
        <v>28</v>
      </c>
      <c r="C119" s="10">
        <v>972</v>
      </c>
      <c r="D119" s="10">
        <v>20.3</v>
      </c>
      <c r="E119" s="10">
        <v>19.100000000000001</v>
      </c>
      <c r="F119" s="10">
        <v>21.6</v>
      </c>
      <c r="G119" s="10" t="s">
        <v>9</v>
      </c>
      <c r="H119" s="10" t="s">
        <v>40</v>
      </c>
      <c r="I119" s="10">
        <v>4</v>
      </c>
      <c r="J119" s="30"/>
      <c r="K119" s="30"/>
    </row>
    <row r="120" spans="1:11" hidden="1">
      <c r="A120" s="10" t="s">
        <v>26</v>
      </c>
      <c r="B120" s="10" t="s">
        <v>28</v>
      </c>
      <c r="C120" s="10">
        <v>1883</v>
      </c>
      <c r="D120" s="10">
        <v>39.6</v>
      </c>
      <c r="E120" s="10">
        <v>38.5</v>
      </c>
      <c r="F120" s="10">
        <v>40.700000000000003</v>
      </c>
      <c r="G120" s="10" t="s">
        <v>9</v>
      </c>
      <c r="H120" s="10" t="s">
        <v>40</v>
      </c>
      <c r="I120" s="10" t="s">
        <v>35</v>
      </c>
      <c r="J120" s="30"/>
      <c r="K120" s="30"/>
    </row>
    <row r="121" spans="1:11" hidden="1">
      <c r="A121" s="10" t="s">
        <v>26</v>
      </c>
      <c r="B121" s="10" t="s">
        <v>28</v>
      </c>
      <c r="C121" s="10">
        <v>224</v>
      </c>
      <c r="D121" s="10">
        <v>31.5</v>
      </c>
      <c r="E121" s="10">
        <v>28.5</v>
      </c>
      <c r="F121" s="10">
        <v>34.6</v>
      </c>
      <c r="G121" s="10" t="s">
        <v>9</v>
      </c>
      <c r="H121" s="10" t="s">
        <v>40</v>
      </c>
      <c r="I121" s="10" t="s">
        <v>29</v>
      </c>
      <c r="J121" s="30"/>
      <c r="K121" s="30"/>
    </row>
    <row r="122" spans="1:11" hidden="1">
      <c r="A122" s="10" t="s">
        <v>26</v>
      </c>
      <c r="B122" s="10" t="s">
        <v>28</v>
      </c>
      <c r="C122" s="10">
        <v>663</v>
      </c>
      <c r="D122" s="10">
        <v>84.6</v>
      </c>
      <c r="E122" s="10">
        <v>83.2</v>
      </c>
      <c r="F122" s="10">
        <v>86</v>
      </c>
      <c r="G122" s="10" t="s">
        <v>9</v>
      </c>
      <c r="H122" s="10" t="s">
        <v>41</v>
      </c>
      <c r="I122" s="10">
        <v>1</v>
      </c>
      <c r="J122" s="30"/>
      <c r="K122" s="30"/>
    </row>
    <row r="123" spans="1:11" hidden="1">
      <c r="A123" s="10" t="s">
        <v>26</v>
      </c>
      <c r="B123" s="10" t="s">
        <v>28</v>
      </c>
      <c r="C123" s="10">
        <v>287</v>
      </c>
      <c r="D123" s="10">
        <v>66.2</v>
      </c>
      <c r="E123" s="10">
        <v>63.5</v>
      </c>
      <c r="F123" s="10">
        <v>68.8</v>
      </c>
      <c r="G123" s="10" t="s">
        <v>9</v>
      </c>
      <c r="H123" s="10" t="s">
        <v>41</v>
      </c>
      <c r="I123" s="10">
        <v>2</v>
      </c>
      <c r="J123" s="30"/>
      <c r="K123" s="30"/>
    </row>
    <row r="124" spans="1:11" hidden="1">
      <c r="A124" s="10" t="s">
        <v>26</v>
      </c>
      <c r="B124" s="10" t="s">
        <v>28</v>
      </c>
      <c r="C124" s="10">
        <v>922</v>
      </c>
      <c r="D124" s="10">
        <v>48.7</v>
      </c>
      <c r="E124" s="10">
        <v>47.1</v>
      </c>
      <c r="F124" s="10">
        <v>50.3</v>
      </c>
      <c r="G124" s="10" t="s">
        <v>9</v>
      </c>
      <c r="H124" s="10" t="s">
        <v>41</v>
      </c>
      <c r="I124" s="10">
        <v>3</v>
      </c>
      <c r="J124" s="30"/>
      <c r="K124" s="30"/>
    </row>
    <row r="125" spans="1:11" hidden="1">
      <c r="A125" s="10" t="s">
        <v>26</v>
      </c>
      <c r="B125" s="10" t="s">
        <v>28</v>
      </c>
      <c r="C125" s="10">
        <v>2445</v>
      </c>
      <c r="D125" s="10">
        <v>17.8</v>
      </c>
      <c r="E125" s="10">
        <v>17</v>
      </c>
      <c r="F125" s="10">
        <v>18.5</v>
      </c>
      <c r="G125" s="10" t="s">
        <v>9</v>
      </c>
      <c r="H125" s="10" t="s">
        <v>41</v>
      </c>
      <c r="I125" s="10">
        <v>4</v>
      </c>
      <c r="J125" s="30"/>
      <c r="K125" s="30"/>
    </row>
    <row r="126" spans="1:11" hidden="1">
      <c r="A126" s="10" t="s">
        <v>26</v>
      </c>
      <c r="B126" s="10" t="s">
        <v>28</v>
      </c>
      <c r="C126" s="10">
        <v>4900</v>
      </c>
      <c r="D126" s="10">
        <v>37.299999999999997</v>
      </c>
      <c r="E126" s="10">
        <v>36.700000000000003</v>
      </c>
      <c r="F126" s="10">
        <v>38</v>
      </c>
      <c r="G126" s="10" t="s">
        <v>9</v>
      </c>
      <c r="H126" s="10" t="s">
        <v>41</v>
      </c>
      <c r="I126" s="10" t="s">
        <v>35</v>
      </c>
      <c r="J126" s="30"/>
      <c r="K126" s="30"/>
    </row>
    <row r="127" spans="1:11" hidden="1">
      <c r="A127" s="10" t="s">
        <v>26</v>
      </c>
      <c r="B127" s="10" t="s">
        <v>28</v>
      </c>
      <c r="C127" s="10">
        <v>599</v>
      </c>
      <c r="D127" s="10">
        <v>32.799999999999997</v>
      </c>
      <c r="E127" s="10">
        <v>30.9</v>
      </c>
      <c r="F127" s="10">
        <v>34.700000000000003</v>
      </c>
      <c r="G127" s="10" t="s">
        <v>9</v>
      </c>
      <c r="H127" s="10" t="s">
        <v>41</v>
      </c>
      <c r="I127" s="10" t="s">
        <v>29</v>
      </c>
      <c r="J127" s="30"/>
      <c r="K127" s="30"/>
    </row>
    <row r="128" spans="1:11" hidden="1">
      <c r="A128" s="11" t="s">
        <v>26</v>
      </c>
      <c r="B128" s="11" t="s">
        <v>33</v>
      </c>
      <c r="C128" s="11">
        <v>601</v>
      </c>
      <c r="D128" s="11">
        <v>100.2</v>
      </c>
      <c r="E128" s="11">
        <v>100.2</v>
      </c>
      <c r="F128" s="11">
        <v>100.2</v>
      </c>
      <c r="G128" s="11" t="s">
        <v>11</v>
      </c>
      <c r="H128" s="11" t="s">
        <v>34</v>
      </c>
      <c r="I128" s="11">
        <v>1</v>
      </c>
      <c r="J128" s="30"/>
      <c r="K128" s="30"/>
    </row>
    <row r="129" spans="1:11" hidden="1">
      <c r="A129" s="11" t="s">
        <v>26</v>
      </c>
      <c r="B129" s="11" t="s">
        <v>33</v>
      </c>
      <c r="C129" s="11">
        <v>246</v>
      </c>
      <c r="D129" s="11">
        <v>100.4</v>
      </c>
      <c r="E129" s="11">
        <v>100.4</v>
      </c>
      <c r="F129" s="11">
        <v>100.4</v>
      </c>
      <c r="G129" s="11" t="s">
        <v>11</v>
      </c>
      <c r="H129" s="11" t="s">
        <v>34</v>
      </c>
      <c r="I129" s="11">
        <v>2</v>
      </c>
      <c r="J129" s="30"/>
      <c r="K129" s="30"/>
    </row>
    <row r="130" spans="1:11" hidden="1">
      <c r="A130" s="11" t="s">
        <v>26</v>
      </c>
      <c r="B130" s="11" t="s">
        <v>33</v>
      </c>
      <c r="C130" s="11">
        <v>279</v>
      </c>
      <c r="D130" s="11">
        <v>100.1</v>
      </c>
      <c r="E130" s="11">
        <v>100.1</v>
      </c>
      <c r="F130" s="11">
        <v>100.1</v>
      </c>
      <c r="G130" s="11" t="s">
        <v>11</v>
      </c>
      <c r="H130" s="11" t="s">
        <v>34</v>
      </c>
      <c r="I130" s="11">
        <v>3</v>
      </c>
      <c r="J130" s="30"/>
      <c r="K130" s="30"/>
    </row>
    <row r="131" spans="1:11" hidden="1">
      <c r="A131" s="11" t="s">
        <v>26</v>
      </c>
      <c r="B131" s="11" t="s">
        <v>33</v>
      </c>
      <c r="C131" s="11">
        <v>291</v>
      </c>
      <c r="D131" s="11">
        <v>83.4</v>
      </c>
      <c r="E131" s="11">
        <v>81.2</v>
      </c>
      <c r="F131" s="11">
        <v>85.4</v>
      </c>
      <c r="G131" s="11" t="s">
        <v>11</v>
      </c>
      <c r="H131" s="11" t="s">
        <v>34</v>
      </c>
      <c r="I131" s="11">
        <v>4</v>
      </c>
      <c r="J131" s="30"/>
      <c r="K131" s="30"/>
    </row>
    <row r="132" spans="1:11" hidden="1">
      <c r="A132" s="11" t="s">
        <v>26</v>
      </c>
      <c r="B132" s="11" t="s">
        <v>33</v>
      </c>
      <c r="C132" s="11">
        <v>1822</v>
      </c>
      <c r="D132" s="11">
        <v>95.5</v>
      </c>
      <c r="E132" s="11">
        <v>94.9</v>
      </c>
      <c r="F132" s="11">
        <v>96.1</v>
      </c>
      <c r="G132" s="11" t="s">
        <v>11</v>
      </c>
      <c r="H132" s="11" t="s">
        <v>34</v>
      </c>
      <c r="I132" s="11" t="s">
        <v>35</v>
      </c>
      <c r="J132" s="30"/>
      <c r="K132" s="30"/>
    </row>
    <row r="133" spans="1:11" hidden="1">
      <c r="A133" s="11" t="s">
        <v>26</v>
      </c>
      <c r="B133" s="11" t="s">
        <v>33</v>
      </c>
      <c r="C133" s="11">
        <v>405</v>
      </c>
      <c r="D133" s="11">
        <v>91.7</v>
      </c>
      <c r="E133" s="11">
        <v>90.1</v>
      </c>
      <c r="F133" s="11">
        <v>93.1</v>
      </c>
      <c r="G133" s="11" t="s">
        <v>11</v>
      </c>
      <c r="H133" s="11" t="s">
        <v>34</v>
      </c>
      <c r="I133" s="11" t="s">
        <v>29</v>
      </c>
      <c r="J133" s="30"/>
      <c r="K133" s="30"/>
    </row>
    <row r="134" spans="1:11" hidden="1">
      <c r="A134" s="11" t="s">
        <v>26</v>
      </c>
      <c r="B134" s="11" t="s">
        <v>33</v>
      </c>
      <c r="C134" s="11">
        <v>1529</v>
      </c>
      <c r="D134" s="11">
        <v>99.9</v>
      </c>
      <c r="E134" s="11">
        <v>4.0999999999999996</v>
      </c>
      <c r="F134" s="11">
        <v>100</v>
      </c>
      <c r="G134" s="11" t="s">
        <v>11</v>
      </c>
      <c r="H134" s="11" t="s">
        <v>36</v>
      </c>
      <c r="I134" s="11">
        <v>1</v>
      </c>
      <c r="J134" s="30"/>
      <c r="K134" s="30"/>
    </row>
    <row r="135" spans="1:11" hidden="1">
      <c r="A135" s="11" t="s">
        <v>26</v>
      </c>
      <c r="B135" s="11" t="s">
        <v>33</v>
      </c>
      <c r="C135" s="11">
        <v>620</v>
      </c>
      <c r="D135" s="11">
        <v>101</v>
      </c>
      <c r="E135" s="11">
        <v>101</v>
      </c>
      <c r="F135" s="11">
        <v>101</v>
      </c>
      <c r="G135" s="11" t="s">
        <v>11</v>
      </c>
      <c r="H135" s="11" t="s">
        <v>36</v>
      </c>
      <c r="I135" s="11">
        <v>2</v>
      </c>
      <c r="J135" s="30"/>
      <c r="K135" s="30"/>
    </row>
    <row r="136" spans="1:11" hidden="1">
      <c r="A136" s="11" t="s">
        <v>26</v>
      </c>
      <c r="B136" s="11" t="s">
        <v>33</v>
      </c>
      <c r="C136" s="11">
        <v>716</v>
      </c>
      <c r="D136" s="11">
        <v>101.5</v>
      </c>
      <c r="E136" s="11">
        <v>101.5</v>
      </c>
      <c r="F136" s="11">
        <v>101.5</v>
      </c>
      <c r="G136" s="11" t="s">
        <v>11</v>
      </c>
      <c r="H136" s="11" t="s">
        <v>36</v>
      </c>
      <c r="I136" s="11">
        <v>3</v>
      </c>
      <c r="J136" s="30"/>
      <c r="K136" s="30"/>
    </row>
    <row r="137" spans="1:11" hidden="1">
      <c r="A137" s="11" t="s">
        <v>26</v>
      </c>
      <c r="B137" s="11" t="s">
        <v>33</v>
      </c>
      <c r="C137" s="11">
        <v>621</v>
      </c>
      <c r="D137" s="11">
        <v>82.8</v>
      </c>
      <c r="E137" s="11">
        <v>81.2</v>
      </c>
      <c r="F137" s="11">
        <v>84.2</v>
      </c>
      <c r="G137" s="11" t="s">
        <v>11</v>
      </c>
      <c r="H137" s="11" t="s">
        <v>36</v>
      </c>
      <c r="I137" s="11">
        <v>4</v>
      </c>
      <c r="J137" s="30"/>
      <c r="K137" s="30"/>
    </row>
    <row r="138" spans="1:11" hidden="1">
      <c r="A138" s="11" t="s">
        <v>26</v>
      </c>
      <c r="B138" s="11" t="s">
        <v>33</v>
      </c>
      <c r="C138" s="11">
        <v>4396</v>
      </c>
      <c r="D138" s="11">
        <v>95.5</v>
      </c>
      <c r="E138" s="11">
        <v>95.1</v>
      </c>
      <c r="F138" s="11">
        <v>95.9</v>
      </c>
      <c r="G138" s="11" t="s">
        <v>11</v>
      </c>
      <c r="H138" s="11" t="s">
        <v>36</v>
      </c>
      <c r="I138" s="11" t="s">
        <v>35</v>
      </c>
      <c r="J138" s="30"/>
      <c r="K138" s="30"/>
    </row>
    <row r="139" spans="1:11" hidden="1">
      <c r="A139" s="11" t="s">
        <v>26</v>
      </c>
      <c r="B139" s="11" t="s">
        <v>33</v>
      </c>
      <c r="C139" s="11">
        <v>910</v>
      </c>
      <c r="D139" s="11">
        <v>88.9</v>
      </c>
      <c r="E139" s="11">
        <v>87.8</v>
      </c>
      <c r="F139" s="11">
        <v>90</v>
      </c>
      <c r="G139" s="11" t="s">
        <v>11</v>
      </c>
      <c r="H139" s="11" t="s">
        <v>36</v>
      </c>
      <c r="I139" s="11" t="s">
        <v>29</v>
      </c>
      <c r="J139" s="30"/>
      <c r="K139" s="30"/>
    </row>
    <row r="140" spans="1:11" hidden="1">
      <c r="A140" s="11" t="s">
        <v>26</v>
      </c>
      <c r="B140" s="11" t="s">
        <v>33</v>
      </c>
      <c r="C140" s="11">
        <v>882</v>
      </c>
      <c r="D140" s="11">
        <v>101.1</v>
      </c>
      <c r="E140" s="11">
        <v>101.1</v>
      </c>
      <c r="F140" s="11">
        <v>101.1</v>
      </c>
      <c r="G140" s="11" t="s">
        <v>11</v>
      </c>
      <c r="H140" s="11" t="s">
        <v>37</v>
      </c>
      <c r="I140" s="11">
        <v>1</v>
      </c>
      <c r="J140" s="30"/>
      <c r="K140" s="30"/>
    </row>
    <row r="141" spans="1:11" hidden="1">
      <c r="A141" s="11" t="s">
        <v>26</v>
      </c>
      <c r="B141" s="11" t="s">
        <v>33</v>
      </c>
      <c r="C141" s="11">
        <v>402</v>
      </c>
      <c r="D141" s="11">
        <v>100.6</v>
      </c>
      <c r="E141" s="11">
        <v>100.6</v>
      </c>
      <c r="F141" s="11">
        <v>100.6</v>
      </c>
      <c r="G141" s="11" t="s">
        <v>11</v>
      </c>
      <c r="H141" s="11" t="s">
        <v>37</v>
      </c>
      <c r="I141" s="11">
        <v>2</v>
      </c>
      <c r="J141" s="30"/>
      <c r="K141" s="30"/>
    </row>
    <row r="142" spans="1:11" hidden="1">
      <c r="A142" s="11" t="s">
        <v>26</v>
      </c>
      <c r="B142" s="11" t="s">
        <v>33</v>
      </c>
      <c r="C142" s="11">
        <v>426</v>
      </c>
      <c r="D142" s="11">
        <v>101.5</v>
      </c>
      <c r="E142" s="11">
        <v>101.5</v>
      </c>
      <c r="F142" s="11">
        <v>101.5</v>
      </c>
      <c r="G142" s="11" t="s">
        <v>11</v>
      </c>
      <c r="H142" s="11" t="s">
        <v>37</v>
      </c>
      <c r="I142" s="11">
        <v>3</v>
      </c>
      <c r="J142" s="30"/>
      <c r="K142" s="30"/>
    </row>
    <row r="143" spans="1:11" hidden="1">
      <c r="A143" s="11" t="s">
        <v>26</v>
      </c>
      <c r="B143" s="11" t="s">
        <v>33</v>
      </c>
      <c r="C143" s="11">
        <v>429</v>
      </c>
      <c r="D143" s="11">
        <v>82.3</v>
      </c>
      <c r="E143" s="11">
        <v>80.3</v>
      </c>
      <c r="F143" s="11">
        <v>84.1</v>
      </c>
      <c r="G143" s="11" t="s">
        <v>11</v>
      </c>
      <c r="H143" s="11" t="s">
        <v>37</v>
      </c>
      <c r="I143" s="11">
        <v>4</v>
      </c>
      <c r="J143" s="30"/>
      <c r="K143" s="30"/>
    </row>
    <row r="144" spans="1:11" hidden="1">
      <c r="A144" s="11" t="s">
        <v>26</v>
      </c>
      <c r="B144" s="11" t="s">
        <v>33</v>
      </c>
      <c r="C144" s="11">
        <v>2851</v>
      </c>
      <c r="D144" s="11">
        <v>94.7</v>
      </c>
      <c r="E144" s="11">
        <v>94.1</v>
      </c>
      <c r="F144" s="11">
        <v>95.2</v>
      </c>
      <c r="G144" s="11" t="s">
        <v>11</v>
      </c>
      <c r="H144" s="11" t="s">
        <v>37</v>
      </c>
      <c r="I144" s="11" t="s">
        <v>35</v>
      </c>
      <c r="J144" s="30"/>
      <c r="K144" s="30"/>
    </row>
    <row r="145" spans="1:11" hidden="1">
      <c r="A145" s="11" t="s">
        <v>26</v>
      </c>
      <c r="B145" s="11" t="s">
        <v>33</v>
      </c>
      <c r="C145" s="11">
        <v>712</v>
      </c>
      <c r="D145" s="11">
        <v>87.1</v>
      </c>
      <c r="E145" s="11">
        <v>85.7</v>
      </c>
      <c r="F145" s="11">
        <v>88.3</v>
      </c>
      <c r="G145" s="11" t="s">
        <v>11</v>
      </c>
      <c r="H145" s="11" t="s">
        <v>37</v>
      </c>
      <c r="I145" s="11" t="s">
        <v>29</v>
      </c>
      <c r="J145" s="30"/>
      <c r="K145" s="30"/>
    </row>
    <row r="146" spans="1:11" hidden="1">
      <c r="A146" s="11" t="s">
        <v>26</v>
      </c>
      <c r="B146" s="11" t="s">
        <v>33</v>
      </c>
      <c r="C146" s="11">
        <v>1659</v>
      </c>
      <c r="D146" s="11">
        <v>101.3</v>
      </c>
      <c r="E146" s="11">
        <v>101.3</v>
      </c>
      <c r="F146" s="11">
        <v>101.3</v>
      </c>
      <c r="G146" s="11" t="s">
        <v>11</v>
      </c>
      <c r="H146" s="11" t="s">
        <v>38</v>
      </c>
      <c r="I146" s="11">
        <v>1</v>
      </c>
      <c r="J146" s="30"/>
      <c r="K146" s="30"/>
    </row>
    <row r="147" spans="1:11" hidden="1">
      <c r="A147" s="11" t="s">
        <v>26</v>
      </c>
      <c r="B147" s="11" t="s">
        <v>33</v>
      </c>
      <c r="C147" s="11">
        <v>760</v>
      </c>
      <c r="D147" s="11">
        <v>100.8</v>
      </c>
      <c r="E147" s="11">
        <v>100.8</v>
      </c>
      <c r="F147" s="11">
        <v>100.8</v>
      </c>
      <c r="G147" s="11" t="s">
        <v>11</v>
      </c>
      <c r="H147" s="11" t="s">
        <v>38</v>
      </c>
      <c r="I147" s="11">
        <v>2</v>
      </c>
      <c r="J147" s="30"/>
      <c r="K147" s="30"/>
    </row>
    <row r="148" spans="1:11" hidden="1">
      <c r="A148" s="11" t="s">
        <v>26</v>
      </c>
      <c r="B148" s="11" t="s">
        <v>33</v>
      </c>
      <c r="C148" s="11">
        <v>882</v>
      </c>
      <c r="D148" s="11">
        <v>101.3</v>
      </c>
      <c r="E148" s="11">
        <v>101.3</v>
      </c>
      <c r="F148" s="11">
        <v>101.3</v>
      </c>
      <c r="G148" s="11" t="s">
        <v>11</v>
      </c>
      <c r="H148" s="11" t="s">
        <v>38</v>
      </c>
      <c r="I148" s="11">
        <v>3</v>
      </c>
      <c r="J148" s="30"/>
      <c r="K148" s="30"/>
    </row>
    <row r="149" spans="1:11" hidden="1">
      <c r="A149" s="11" t="s">
        <v>26</v>
      </c>
      <c r="B149" s="11" t="s">
        <v>33</v>
      </c>
      <c r="C149" s="11">
        <v>855</v>
      </c>
      <c r="D149" s="11">
        <v>81.400000000000006</v>
      </c>
      <c r="E149" s="11">
        <v>80.099999999999994</v>
      </c>
      <c r="F149" s="11">
        <v>82.6</v>
      </c>
      <c r="G149" s="11" t="s">
        <v>11</v>
      </c>
      <c r="H149" s="11" t="s">
        <v>38</v>
      </c>
      <c r="I149" s="11">
        <v>4</v>
      </c>
      <c r="J149" s="30"/>
      <c r="K149" s="30"/>
    </row>
    <row r="150" spans="1:11" hidden="1">
      <c r="A150" s="11" t="s">
        <v>26</v>
      </c>
      <c r="B150" s="11" t="s">
        <v>33</v>
      </c>
      <c r="C150" s="11">
        <v>5384</v>
      </c>
      <c r="D150" s="11">
        <v>95.2</v>
      </c>
      <c r="E150" s="11">
        <v>94.8</v>
      </c>
      <c r="F150" s="11">
        <v>95.5</v>
      </c>
      <c r="G150" s="11" t="s">
        <v>11</v>
      </c>
      <c r="H150" s="11" t="s">
        <v>38</v>
      </c>
      <c r="I150" s="11" t="s">
        <v>35</v>
      </c>
      <c r="J150" s="30"/>
      <c r="K150" s="30"/>
    </row>
    <row r="151" spans="1:11" hidden="1">
      <c r="A151" s="11" t="s">
        <v>26</v>
      </c>
      <c r="B151" s="11" t="s">
        <v>33</v>
      </c>
      <c r="C151" s="11">
        <v>1228</v>
      </c>
      <c r="D151" s="11">
        <v>89.3</v>
      </c>
      <c r="E151" s="11">
        <v>88.3</v>
      </c>
      <c r="F151" s="11">
        <v>90.2</v>
      </c>
      <c r="G151" s="11" t="s">
        <v>11</v>
      </c>
      <c r="H151" s="11" t="s">
        <v>38</v>
      </c>
      <c r="I151" s="11" t="s">
        <v>29</v>
      </c>
      <c r="J151" s="30"/>
      <c r="K151" s="30"/>
    </row>
    <row r="152" spans="1:11" hidden="1">
      <c r="A152" s="11" t="s">
        <v>26</v>
      </c>
      <c r="B152" s="11" t="s">
        <v>33</v>
      </c>
      <c r="C152" s="11">
        <v>1105</v>
      </c>
      <c r="D152" s="11">
        <v>100.3</v>
      </c>
      <c r="E152" s="11">
        <v>100.3</v>
      </c>
      <c r="F152" s="11">
        <v>100.3</v>
      </c>
      <c r="G152" s="11" t="s">
        <v>11</v>
      </c>
      <c r="H152" s="11" t="s">
        <v>39</v>
      </c>
      <c r="I152" s="11">
        <v>1</v>
      </c>
      <c r="J152" s="30"/>
      <c r="K152" s="30"/>
    </row>
    <row r="153" spans="1:11" hidden="1">
      <c r="A153" s="11" t="s">
        <v>26</v>
      </c>
      <c r="B153" s="11" t="s">
        <v>33</v>
      </c>
      <c r="C153" s="11">
        <v>545</v>
      </c>
      <c r="D153" s="11">
        <v>101</v>
      </c>
      <c r="E153" s="11">
        <v>101</v>
      </c>
      <c r="F153" s="11">
        <v>101</v>
      </c>
      <c r="G153" s="11" t="s">
        <v>11</v>
      </c>
      <c r="H153" s="11" t="s">
        <v>39</v>
      </c>
      <c r="I153" s="11">
        <v>2</v>
      </c>
      <c r="J153" s="30"/>
      <c r="K153" s="30"/>
    </row>
    <row r="154" spans="1:11" hidden="1">
      <c r="A154" s="11" t="s">
        <v>26</v>
      </c>
      <c r="B154" s="11" t="s">
        <v>33</v>
      </c>
      <c r="C154" s="11">
        <v>504</v>
      </c>
      <c r="D154" s="11">
        <v>100.9</v>
      </c>
      <c r="E154" s="11">
        <v>100.9</v>
      </c>
      <c r="F154" s="11">
        <v>100.9</v>
      </c>
      <c r="G154" s="11" t="s">
        <v>11</v>
      </c>
      <c r="H154" s="11" t="s">
        <v>39</v>
      </c>
      <c r="I154" s="11">
        <v>3</v>
      </c>
      <c r="J154" s="30"/>
      <c r="K154" s="30"/>
    </row>
    <row r="155" spans="1:11" hidden="1">
      <c r="A155" s="11" t="s">
        <v>26</v>
      </c>
      <c r="B155" s="11" t="s">
        <v>33</v>
      </c>
      <c r="C155" s="11">
        <v>415</v>
      </c>
      <c r="D155" s="11">
        <v>81.7</v>
      </c>
      <c r="E155" s="11">
        <v>79.7</v>
      </c>
      <c r="F155" s="11">
        <v>83.4</v>
      </c>
      <c r="G155" s="11" t="s">
        <v>11</v>
      </c>
      <c r="H155" s="11" t="s">
        <v>39</v>
      </c>
      <c r="I155" s="11">
        <v>4</v>
      </c>
      <c r="J155" s="30"/>
      <c r="K155" s="30"/>
    </row>
    <row r="156" spans="1:11" hidden="1">
      <c r="A156" s="11" t="s">
        <v>26</v>
      </c>
      <c r="B156" s="11" t="s">
        <v>33</v>
      </c>
      <c r="C156" s="11">
        <v>3140</v>
      </c>
      <c r="D156" s="11">
        <v>95.4</v>
      </c>
      <c r="E156" s="11">
        <v>94.9</v>
      </c>
      <c r="F156" s="11">
        <v>95.8</v>
      </c>
      <c r="G156" s="11" t="s">
        <v>11</v>
      </c>
      <c r="H156" s="11" t="s">
        <v>39</v>
      </c>
      <c r="I156" s="11" t="s">
        <v>35</v>
      </c>
      <c r="J156" s="30"/>
      <c r="K156" s="30"/>
    </row>
    <row r="157" spans="1:11" hidden="1">
      <c r="A157" s="11" t="s">
        <v>26</v>
      </c>
      <c r="B157" s="11" t="s">
        <v>33</v>
      </c>
      <c r="C157" s="11">
        <v>571</v>
      </c>
      <c r="D157" s="11">
        <v>87.2</v>
      </c>
      <c r="E157" s="11">
        <v>85.8</v>
      </c>
      <c r="F157" s="11">
        <v>88.5</v>
      </c>
      <c r="G157" s="11" t="s">
        <v>11</v>
      </c>
      <c r="H157" s="11" t="s">
        <v>39</v>
      </c>
      <c r="I157" s="11" t="s">
        <v>29</v>
      </c>
      <c r="J157" s="30"/>
      <c r="K157" s="30"/>
    </row>
    <row r="158" spans="1:11" hidden="1">
      <c r="A158" s="11" t="s">
        <v>26</v>
      </c>
      <c r="B158" s="11" t="s">
        <v>33</v>
      </c>
      <c r="C158" s="11">
        <v>777</v>
      </c>
      <c r="D158" s="11">
        <v>101.6</v>
      </c>
      <c r="E158" s="11">
        <v>101.6</v>
      </c>
      <c r="F158" s="11">
        <v>101.6</v>
      </c>
      <c r="G158" s="11" t="s">
        <v>11</v>
      </c>
      <c r="H158" s="11" t="s">
        <v>40</v>
      </c>
      <c r="I158" s="11">
        <v>1</v>
      </c>
      <c r="J158" s="30"/>
      <c r="K158" s="30"/>
    </row>
    <row r="159" spans="1:11">
      <c r="A159" s="11" t="s">
        <v>26</v>
      </c>
      <c r="B159" s="11" t="s">
        <v>33</v>
      </c>
      <c r="C159" s="11">
        <v>358</v>
      </c>
      <c r="D159" s="12">
        <v>100</v>
      </c>
      <c r="E159" s="11"/>
      <c r="F159" s="11"/>
      <c r="G159" s="11" t="s">
        <v>11</v>
      </c>
      <c r="H159" s="11" t="s">
        <v>40</v>
      </c>
      <c r="I159" s="11">
        <v>2</v>
      </c>
      <c r="J159" s="30"/>
      <c r="K159" s="30"/>
    </row>
    <row r="160" spans="1:11" hidden="1">
      <c r="A160" s="11" t="s">
        <v>26</v>
      </c>
      <c r="B160" s="11" t="s">
        <v>33</v>
      </c>
      <c r="C160" s="11">
        <v>456</v>
      </c>
      <c r="D160" s="11">
        <v>101.1</v>
      </c>
      <c r="E160" s="11">
        <v>101.1</v>
      </c>
      <c r="F160" s="11">
        <v>101.1</v>
      </c>
      <c r="G160" s="11" t="s">
        <v>11</v>
      </c>
      <c r="H160" s="11" t="s">
        <v>40</v>
      </c>
      <c r="I160" s="11">
        <v>3</v>
      </c>
      <c r="J160" s="30"/>
      <c r="K160" s="30"/>
    </row>
    <row r="161" spans="1:11" hidden="1">
      <c r="A161" s="11" t="s">
        <v>26</v>
      </c>
      <c r="B161" s="11" t="s">
        <v>33</v>
      </c>
      <c r="C161" s="11">
        <v>426</v>
      </c>
      <c r="D161" s="11">
        <v>80.5</v>
      </c>
      <c r="E161" s="11">
        <v>78.7</v>
      </c>
      <c r="F161" s="11">
        <v>82.1</v>
      </c>
      <c r="G161" s="11" t="s">
        <v>11</v>
      </c>
      <c r="H161" s="11" t="s">
        <v>40</v>
      </c>
      <c r="I161" s="11">
        <v>4</v>
      </c>
      <c r="J161" s="30"/>
      <c r="K161" s="30"/>
    </row>
    <row r="162" spans="1:11" hidden="1">
      <c r="A162" s="11" t="s">
        <v>26</v>
      </c>
      <c r="B162" s="11" t="s">
        <v>33</v>
      </c>
      <c r="C162" s="11">
        <v>2533</v>
      </c>
      <c r="D162" s="11">
        <v>95.8</v>
      </c>
      <c r="E162" s="11">
        <v>95.2</v>
      </c>
      <c r="F162" s="11">
        <v>96.3</v>
      </c>
      <c r="G162" s="11" t="s">
        <v>11</v>
      </c>
      <c r="H162" s="11" t="s">
        <v>40</v>
      </c>
      <c r="I162" s="11" t="s">
        <v>35</v>
      </c>
      <c r="J162" s="30"/>
      <c r="K162" s="30"/>
    </row>
    <row r="163" spans="1:11" hidden="1">
      <c r="A163" s="11" t="s">
        <v>26</v>
      </c>
      <c r="B163" s="11" t="s">
        <v>33</v>
      </c>
      <c r="C163" s="11">
        <v>516</v>
      </c>
      <c r="D163" s="11">
        <v>92.3</v>
      </c>
      <c r="E163" s="11">
        <v>90.9</v>
      </c>
      <c r="F163" s="11">
        <v>93.5</v>
      </c>
      <c r="G163" s="11" t="s">
        <v>11</v>
      </c>
      <c r="H163" s="11" t="s">
        <v>40</v>
      </c>
      <c r="I163" s="11" t="s">
        <v>29</v>
      </c>
      <c r="J163" s="30"/>
      <c r="K163" s="30"/>
    </row>
    <row r="164" spans="1:11" hidden="1">
      <c r="A164" s="11" t="s">
        <v>26</v>
      </c>
      <c r="B164" s="11" t="s">
        <v>33</v>
      </c>
      <c r="C164" s="11">
        <v>1826</v>
      </c>
      <c r="D164" s="11">
        <v>100.3</v>
      </c>
      <c r="E164" s="11">
        <v>100.3</v>
      </c>
      <c r="F164" s="11">
        <v>100.3</v>
      </c>
      <c r="G164" s="11" t="s">
        <v>11</v>
      </c>
      <c r="H164" s="11" t="s">
        <v>41</v>
      </c>
      <c r="I164" s="11">
        <v>1</v>
      </c>
      <c r="J164" s="30"/>
      <c r="K164" s="30"/>
    </row>
    <row r="165" spans="1:11" hidden="1">
      <c r="A165" s="11" t="s">
        <v>26</v>
      </c>
      <c r="B165" s="11" t="s">
        <v>33</v>
      </c>
      <c r="C165" s="11">
        <v>823</v>
      </c>
      <c r="D165" s="11">
        <v>101</v>
      </c>
      <c r="E165" s="11">
        <v>101</v>
      </c>
      <c r="F165" s="11">
        <v>101</v>
      </c>
      <c r="G165" s="11" t="s">
        <v>11</v>
      </c>
      <c r="H165" s="11" t="s">
        <v>41</v>
      </c>
      <c r="I165" s="11">
        <v>2</v>
      </c>
      <c r="J165" s="30"/>
      <c r="K165" s="30"/>
    </row>
    <row r="166" spans="1:11" hidden="1">
      <c r="A166" s="11" t="s">
        <v>26</v>
      </c>
      <c r="B166" s="11" t="s">
        <v>33</v>
      </c>
      <c r="C166" s="11">
        <v>848</v>
      </c>
      <c r="D166" s="11">
        <v>101.5</v>
      </c>
      <c r="E166" s="11">
        <v>101.5</v>
      </c>
      <c r="F166" s="11">
        <v>101.5</v>
      </c>
      <c r="G166" s="11" t="s">
        <v>11</v>
      </c>
      <c r="H166" s="11" t="s">
        <v>41</v>
      </c>
      <c r="I166" s="11">
        <v>3</v>
      </c>
      <c r="J166" s="30"/>
      <c r="K166" s="30"/>
    </row>
    <row r="167" spans="1:11" hidden="1">
      <c r="A167" s="11" t="s">
        <v>26</v>
      </c>
      <c r="B167" s="11" t="s">
        <v>33</v>
      </c>
      <c r="C167" s="11">
        <v>712</v>
      </c>
      <c r="D167" s="11">
        <v>82.8</v>
      </c>
      <c r="E167" s="11">
        <v>81.3</v>
      </c>
      <c r="F167" s="11">
        <v>84.1</v>
      </c>
      <c r="G167" s="11" t="s">
        <v>11</v>
      </c>
      <c r="H167" s="11" t="s">
        <v>41</v>
      </c>
      <c r="I167" s="11">
        <v>4</v>
      </c>
      <c r="J167" s="30"/>
      <c r="K167" s="30"/>
    </row>
    <row r="168" spans="1:11" hidden="1">
      <c r="A168" s="11" t="s">
        <v>26</v>
      </c>
      <c r="B168" s="11" t="s">
        <v>33</v>
      </c>
      <c r="C168" s="11">
        <v>5184</v>
      </c>
      <c r="D168" s="11">
        <v>95.9</v>
      </c>
      <c r="E168" s="11">
        <v>95.5</v>
      </c>
      <c r="F168" s="11">
        <v>96.2</v>
      </c>
      <c r="G168" s="11" t="s">
        <v>11</v>
      </c>
      <c r="H168" s="11" t="s">
        <v>41</v>
      </c>
      <c r="I168" s="11" t="s">
        <v>35</v>
      </c>
      <c r="J168" s="30"/>
      <c r="K168" s="30"/>
    </row>
    <row r="169" spans="1:11" hidden="1">
      <c r="A169" s="11" t="s">
        <v>26</v>
      </c>
      <c r="B169" s="11" t="s">
        <v>33</v>
      </c>
      <c r="C169" s="11">
        <v>975</v>
      </c>
      <c r="D169" s="11">
        <v>88.7</v>
      </c>
      <c r="E169" s="11">
        <v>87.6</v>
      </c>
      <c r="F169" s="11">
        <v>89.7</v>
      </c>
      <c r="G169" s="11" t="s">
        <v>11</v>
      </c>
      <c r="H169" s="11" t="s">
        <v>41</v>
      </c>
      <c r="I169" s="11" t="s">
        <v>29</v>
      </c>
      <c r="J169" s="30"/>
      <c r="K169" s="30"/>
    </row>
  </sheetData>
  <autoFilter ref="A1:K169">
    <filterColumn colId="3">
      <filters>
        <filter val="0"/>
      </filters>
    </filterColumn>
  </autoFilter>
  <sortState ref="A2:J169">
    <sortCondition ref="G2:G169"/>
    <sortCondition ref="H2:H169"/>
    <sortCondition ref="I2:I1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Sheet2</vt:lpstr>
      <vt:lpstr>Sheet3</vt:lpstr>
      <vt:lpstr>Metadata</vt:lpstr>
      <vt:lpstr>Summary table</vt:lpstr>
      <vt:lpstr>London vs England</vt:lpstr>
      <vt:lpstr>London variation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Kwok Wong</dc:creator>
  <cp:lastModifiedBy>Katherine Henson</cp:lastModifiedBy>
  <dcterms:created xsi:type="dcterms:W3CDTF">2016-08-22T11:20:15Z</dcterms:created>
  <dcterms:modified xsi:type="dcterms:W3CDTF">2016-11-11T11:25:48Z</dcterms:modified>
</cp:coreProperties>
</file>